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Revision Work\URG\"/>
    </mc:Choice>
  </mc:AlternateContent>
  <xr:revisionPtr revIDLastSave="0" documentId="8_{B36E9993-DF33-4C10-BCF2-6E75DB600382}" xr6:coauthVersionLast="47" xr6:coauthVersionMax="47" xr10:uidLastSave="{00000000-0000-0000-0000-000000000000}"/>
  <bookViews>
    <workbookView xWindow="2145" yWindow="330" windowWidth="23805" windowHeight="11295" xr2:uid="{00000000-000D-0000-FFFF-FFFF00000000}"/>
  </bookViews>
  <sheets>
    <sheet name="Budget" sheetId="3" r:id="rId1"/>
    <sheet name="Summary" sheetId="5" r:id="rId2"/>
    <sheet name="Applicant Information " sheetId="10" r:id="rId3"/>
    <sheet name="Budget Values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3" l="1"/>
  <c r="G38" i="3"/>
  <c r="G39" i="3"/>
  <c r="G40" i="3"/>
  <c r="G41" i="3"/>
  <c r="G36" i="3"/>
  <c r="G75" i="3"/>
  <c r="G5" i="3"/>
  <c r="G4" i="3" s="1"/>
  <c r="G9" i="3"/>
  <c r="G10" i="3"/>
  <c r="G8" i="3"/>
  <c r="F12" i="10"/>
  <c r="G50" i="3" l="1"/>
  <c r="C22" i="5" s="1"/>
  <c r="G71" i="3"/>
  <c r="G72" i="3"/>
  <c r="G74" i="3"/>
  <c r="G81" i="3"/>
  <c r="G88" i="3"/>
  <c r="B41" i="5"/>
  <c r="B39" i="5"/>
  <c r="A39" i="5"/>
  <c r="B38" i="5"/>
  <c r="A38" i="5"/>
  <c r="B37" i="5"/>
  <c r="A37" i="5"/>
  <c r="B34" i="5"/>
  <c r="B31" i="5"/>
  <c r="A31" i="5"/>
  <c r="B30" i="5"/>
  <c r="A30" i="5"/>
  <c r="B29" i="5"/>
  <c r="A29" i="5"/>
  <c r="B27" i="5"/>
  <c r="A27" i="5"/>
  <c r="B26" i="5"/>
  <c r="A26" i="5"/>
  <c r="B25" i="5"/>
  <c r="A25" i="5"/>
  <c r="B23" i="5"/>
  <c r="A23" i="5"/>
  <c r="B22" i="5"/>
  <c r="A22" i="5"/>
  <c r="B21" i="5"/>
  <c r="A21" i="5"/>
  <c r="B19" i="5"/>
  <c r="A19" i="5"/>
  <c r="B18" i="5"/>
  <c r="A18" i="5"/>
  <c r="B16" i="5"/>
  <c r="A16" i="5"/>
  <c r="B15" i="5"/>
  <c r="A15" i="5"/>
  <c r="B14" i="5"/>
  <c r="A14" i="5"/>
  <c r="B12" i="5"/>
  <c r="A12" i="5"/>
  <c r="B11" i="5"/>
  <c r="A11" i="5"/>
  <c r="B10" i="5"/>
  <c r="A10" i="5"/>
  <c r="B9" i="5"/>
  <c r="A9" i="5"/>
  <c r="B7" i="5"/>
  <c r="A7" i="5"/>
  <c r="B6" i="5"/>
  <c r="A6" i="5"/>
  <c r="B5" i="5"/>
  <c r="A5" i="5"/>
  <c r="B4" i="5"/>
  <c r="A4" i="5"/>
  <c r="C3" i="5"/>
  <c r="B3" i="5"/>
  <c r="A3" i="5"/>
  <c r="G99" i="3"/>
  <c r="C39" i="5" s="1"/>
  <c r="G95" i="3"/>
  <c r="G28" i="3"/>
  <c r="C15" i="5" s="1"/>
  <c r="G24" i="3"/>
  <c r="G23" i="3" s="1"/>
  <c r="G20" i="3"/>
  <c r="C11" i="5" s="1"/>
  <c r="G17" i="3"/>
  <c r="C10" i="5" s="1"/>
  <c r="G12" i="3"/>
  <c r="C7" i="5" s="1"/>
  <c r="H6" i="3"/>
  <c r="G7" i="3"/>
  <c r="C6" i="5" s="1"/>
  <c r="G58" i="3"/>
  <c r="C26" i="5" s="1"/>
  <c r="G31" i="3"/>
  <c r="G53" i="3"/>
  <c r="C23" i="5" s="1"/>
  <c r="G35" i="3"/>
  <c r="C19" i="5" s="1"/>
  <c r="G62" i="3"/>
  <c r="G27" i="3" l="1"/>
  <c r="C14" i="5" s="1"/>
  <c r="C12" i="5"/>
  <c r="G16" i="3"/>
  <c r="C9" i="5" s="1"/>
  <c r="G57" i="3"/>
  <c r="C25" i="5" s="1"/>
  <c r="G70" i="3"/>
  <c r="G69" i="3" s="1"/>
  <c r="C29" i="5" s="1"/>
  <c r="E10" i="10" s="1"/>
  <c r="C16" i="5"/>
  <c r="G34" i="3"/>
  <c r="C18" i="5" s="1"/>
  <c r="C30" i="5"/>
  <c r="C31" i="5"/>
  <c r="H81" i="3"/>
  <c r="G3" i="3"/>
  <c r="C5" i="5"/>
  <c r="G94" i="3"/>
  <c r="C37" i="5" s="1"/>
  <c r="C38" i="5"/>
  <c r="G49" i="3"/>
  <c r="C21" i="5" s="1"/>
  <c r="E8" i="10" s="1"/>
  <c r="H5" i="3"/>
  <c r="C27" i="5"/>
  <c r="E19" i="5" l="1"/>
  <c r="E7" i="10"/>
  <c r="E26" i="5"/>
  <c r="E9" i="10"/>
  <c r="E11" i="5"/>
  <c r="E5" i="10"/>
  <c r="E39" i="5"/>
  <c r="E11" i="10"/>
  <c r="E15" i="5"/>
  <c r="E6" i="10"/>
  <c r="E10" i="5"/>
  <c r="E16" i="5"/>
  <c r="E12" i="5"/>
  <c r="G92" i="3"/>
  <c r="C4" i="5"/>
  <c r="E31" i="5"/>
  <c r="E22" i="5"/>
  <c r="E23" i="5"/>
  <c r="E27" i="5"/>
  <c r="E38" i="5"/>
  <c r="E30" i="5"/>
  <c r="E5" i="5" l="1"/>
  <c r="E4" i="10"/>
  <c r="E12" i="10" s="1"/>
  <c r="E6" i="5"/>
  <c r="E7" i="5"/>
  <c r="H92" i="3"/>
  <c r="C34" i="5"/>
  <c r="G105" i="3"/>
  <c r="C41" i="5" s="1"/>
  <c r="D39" i="5" l="1"/>
  <c r="D37" i="5"/>
  <c r="D38" i="5"/>
  <c r="D16" i="5"/>
  <c r="D10" i="5"/>
  <c r="D34" i="5"/>
  <c r="D22" i="5"/>
  <c r="D9" i="5"/>
  <c r="D12" i="5"/>
  <c r="D19" i="5"/>
  <c r="D15" i="5"/>
  <c r="D6" i="5"/>
  <c r="D7" i="5"/>
  <c r="D14" i="5"/>
  <c r="D11" i="5"/>
  <c r="D25" i="5"/>
  <c r="D26" i="5"/>
  <c r="D18" i="5"/>
  <c r="D23" i="5"/>
  <c r="D29" i="5"/>
  <c r="D5" i="5"/>
  <c r="D30" i="5"/>
  <c r="D31" i="5"/>
  <c r="D21" i="5"/>
  <c r="D27" i="5"/>
  <c r="D4" i="5"/>
</calcChain>
</file>

<file path=xl/sharedStrings.xml><?xml version="1.0" encoding="utf-8"?>
<sst xmlns="http://schemas.openxmlformats.org/spreadsheetml/2006/main" count="166" uniqueCount="150">
  <si>
    <t>NOTE</t>
  </si>
  <si>
    <t>DESCRIPTION</t>
  </si>
  <si>
    <t>UNIT</t>
  </si>
  <si>
    <t>UNIT COST IN MVR</t>
  </si>
  <si>
    <t>UNIT COST BASIS</t>
  </si>
  <si>
    <t>QUANTITY</t>
  </si>
  <si>
    <t>TOTAL, MVR</t>
  </si>
  <si>
    <t>REMUNERATION, OTHER COMPENSATION</t>
  </si>
  <si>
    <t>Professional fees</t>
  </si>
  <si>
    <t>1.1.1</t>
  </si>
  <si>
    <t>Data collection and enumeration fees</t>
  </si>
  <si>
    <t>1.2.1</t>
  </si>
  <si>
    <t>1.2.2</t>
  </si>
  <si>
    <t>1.2.3</t>
  </si>
  <si>
    <t>Other compensation</t>
  </si>
  <si>
    <t>1.3.1</t>
  </si>
  <si>
    <t>1.3.2</t>
  </si>
  <si>
    <t>EQUIPMENT, MACHINERY, TOOLS</t>
  </si>
  <si>
    <t>Operational machinery</t>
  </si>
  <si>
    <t>2.1.1</t>
  </si>
  <si>
    <t>Photographic, video, audio equipment</t>
  </si>
  <si>
    <t>2.2.1</t>
  </si>
  <si>
    <t>Measuring and test equipment</t>
  </si>
  <si>
    <t>2.3.1</t>
  </si>
  <si>
    <t>2.3.2</t>
  </si>
  <si>
    <t>ICT HARDWARE, SOFTWARE</t>
  </si>
  <si>
    <t>Hardware</t>
  </si>
  <si>
    <t>3.1.1</t>
  </si>
  <si>
    <t>Software</t>
  </si>
  <si>
    <t>3.2.1</t>
  </si>
  <si>
    <t>TRANSPORT, TRAVEL</t>
  </si>
  <si>
    <t>Domestic travel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</si>
  <si>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</si>
  <si>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</si>
  <si>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</si>
  <si>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</si>
  <si>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</si>
  <si>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</si>
  <si>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</si>
  <si>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</si>
  <si>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</si>
  <si>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STATIONERY, OTHER CONSUMABLES</t>
  </si>
  <si>
    <t>Stationery</t>
  </si>
  <si>
    <t>5.1.1</t>
  </si>
  <si>
    <t>Consumables</t>
  </si>
  <si>
    <t>5.2.1</t>
  </si>
  <si>
    <t>5.2.2</t>
  </si>
  <si>
    <t>OTHER COSTS</t>
  </si>
  <si>
    <t>Procurement of other goods</t>
  </si>
  <si>
    <t>6.1.1</t>
  </si>
  <si>
    <t>6.1.2</t>
  </si>
  <si>
    <t>Procurement of other services</t>
  </si>
  <si>
    <t>6.2.1</t>
  </si>
  <si>
    <t>6.2.2</t>
  </si>
  <si>
    <t>6.2.3</t>
  </si>
  <si>
    <t>6.2.4</t>
  </si>
  <si>
    <t>6.2.5</t>
  </si>
  <si>
    <t>DISSEMINATION</t>
  </si>
  <si>
    <t>Domestic travel for dissemination</t>
  </si>
  <si>
    <t>7.1.1</t>
  </si>
  <si>
    <t>7.1.2</t>
  </si>
  <si>
    <t>Other costs for domestic dissemination</t>
  </si>
  <si>
    <t>7.2.1</t>
  </si>
  <si>
    <t>7.2.2</t>
  </si>
  <si>
    <t>7.2.3</t>
  </si>
  <si>
    <t>7.2.4</t>
  </si>
  <si>
    <t>7.2.5</t>
  </si>
  <si>
    <t>Overseas travel for dissemination</t>
  </si>
  <si>
    <t>7.3.1</t>
  </si>
  <si>
    <t>7.3.2</t>
  </si>
  <si>
    <t>7.3.3</t>
  </si>
  <si>
    <t>7.3.4</t>
  </si>
  <si>
    <t>7.3.5</t>
  </si>
  <si>
    <t>Other costs for overseas dissemination</t>
  </si>
  <si>
    <t>7.4.1</t>
  </si>
  <si>
    <t>7.4.2</t>
  </si>
  <si>
    <t>TOTAL CASH COSTS FOR PROJECT</t>
  </si>
  <si>
    <t>IN-KIND CONTRIBUTION</t>
  </si>
  <si>
    <t>Use of MNU facilities</t>
  </si>
  <si>
    <t>8.1.1</t>
  </si>
  <si>
    <t>8.1.2</t>
  </si>
  <si>
    <t>Other in-kind contribution</t>
  </si>
  <si>
    <t>8.2.1</t>
  </si>
  <si>
    <t>8.2.2</t>
  </si>
  <si>
    <t>8.2.3</t>
  </si>
  <si>
    <t>8.2.4</t>
  </si>
  <si>
    <t>TOTAL PROJECT COSTS</t>
  </si>
  <si>
    <t>Project budget summary</t>
  </si>
  <si>
    <t>% of total cash 
costs</t>
  </si>
  <si>
    <t>% of sub-item 
cash costs</t>
  </si>
  <si>
    <t>% of total project costs:</t>
  </si>
  <si>
    <t>of total:</t>
  </si>
  <si>
    <t>of sub-item:</t>
  </si>
  <si>
    <t>4.1.10</t>
  </si>
  <si>
    <t>4.1.11</t>
  </si>
  <si>
    <t>4.1.12</t>
  </si>
  <si>
    <t>5.1.2.</t>
  </si>
  <si>
    <t>REVISED</t>
  </si>
  <si>
    <t>Remuneration, other compensation</t>
  </si>
  <si>
    <t>Equipment, machinery, tools</t>
  </si>
  <si>
    <t>Ict hardware, software</t>
  </si>
  <si>
    <t>Transport, travel</t>
  </si>
  <si>
    <t>Stationery, other consumables</t>
  </si>
  <si>
    <t>Other costs</t>
  </si>
  <si>
    <t>Dissemination</t>
  </si>
  <si>
    <t>In-kind contribution</t>
  </si>
  <si>
    <t>Total</t>
  </si>
  <si>
    <t>Requested</t>
  </si>
  <si>
    <t xml:space="preserve">REQUESTED </t>
  </si>
  <si>
    <t xml:space="preserve">TITLE OF THE RESEARCH PROJECT </t>
  </si>
  <si>
    <t xml:space="preserve">BUDGET BREAKDOWN </t>
  </si>
  <si>
    <t>APPLICANT NAME</t>
  </si>
  <si>
    <t>Enumerator fees</t>
  </si>
  <si>
    <t>Data</t>
  </si>
  <si>
    <t>Length Form</t>
  </si>
  <si>
    <t>Short Form</t>
  </si>
  <si>
    <t>Domestic Travel</t>
  </si>
  <si>
    <t>Travel per round trip (airfare)</t>
  </si>
  <si>
    <t xml:space="preserve">Accommodation </t>
  </si>
  <si>
    <t xml:space="preserve">Meals </t>
  </si>
  <si>
    <t>Aiport Taxi (Male)</t>
  </si>
  <si>
    <t>Aiport Taxi (Hulhumale)</t>
  </si>
  <si>
    <t>Aiport Taxi (Hulhumale-p2)</t>
  </si>
  <si>
    <t>Domestic dissemination</t>
  </si>
  <si>
    <t>Catering</t>
  </si>
  <si>
    <t>BUDGET RESTRICTIONS</t>
  </si>
  <si>
    <t>Research Assistant</t>
  </si>
  <si>
    <t>Per Short form</t>
  </si>
  <si>
    <t>Per lengthy  form</t>
  </si>
  <si>
    <t>Data package (per enumerator)</t>
  </si>
  <si>
    <t>Round Trip</t>
  </si>
  <si>
    <t>Per Night</t>
  </si>
  <si>
    <t>Per Day</t>
  </si>
  <si>
    <t>One way</t>
  </si>
  <si>
    <t xml:space="preserve">Travel per round trip </t>
  </si>
  <si>
    <t xml:space="preserve">Accomodation </t>
  </si>
  <si>
    <t>Airport Taxi (Male')</t>
  </si>
  <si>
    <t>Airport Taxi (Hulhumale' phase 1)</t>
  </si>
  <si>
    <t>Airport Taxi (Hulhumale' phase 2)</t>
  </si>
  <si>
    <t>pax</t>
  </si>
  <si>
    <t>MVR</t>
  </si>
  <si>
    <t>Per Month</t>
  </si>
  <si>
    <t xml:space="preserve">MVR </t>
  </si>
  <si>
    <r>
      <t>*</t>
    </r>
    <r>
      <rPr>
        <b/>
        <i/>
        <sz val="11"/>
        <rFont val="Calibri"/>
        <family val="2"/>
        <scheme val="minor"/>
      </rPr>
      <t>Applicants must enter information to Column B (APPLICANT) &amp; C (TITLE OF THE RESEARCH PROJECT)</t>
    </r>
    <r>
      <rPr>
        <b/>
        <i/>
        <sz val="11"/>
        <color rgb="FFFF0000"/>
        <rFont val="Calibri"/>
        <family val="2"/>
        <scheme val="minor"/>
      </rPr>
      <t xml:space="preserve"> ONLY</t>
    </r>
  </si>
  <si>
    <t xml:space="preserve">Please do not enter any information into these columns </t>
  </si>
  <si>
    <r>
      <t xml:space="preserve">REVISED </t>
    </r>
    <r>
      <rPr>
        <b/>
        <i/>
        <sz val="14"/>
        <color rgb="FFFF0000"/>
        <rFont val="Arial"/>
        <family val="2"/>
      </rPr>
      <t>(to be filled by RDO)</t>
    </r>
  </si>
  <si>
    <r>
      <t>COMMENTS</t>
    </r>
    <r>
      <rPr>
        <b/>
        <sz val="16"/>
        <color rgb="FFFF0000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(to be filled by RDO)</t>
    </r>
  </si>
  <si>
    <t xml:space="preserve">Title: </t>
  </si>
  <si>
    <r>
      <t xml:space="preserve">URG  NO </t>
    </r>
    <r>
      <rPr>
        <b/>
        <i/>
        <sz val="10"/>
        <color theme="1"/>
        <rFont val="Arial"/>
        <family val="2"/>
      </rPr>
      <t>[Do not fill this column]</t>
    </r>
  </si>
  <si>
    <r>
      <t xml:space="preserve">Title: </t>
    </r>
    <r>
      <rPr>
        <b/>
        <i/>
        <sz val="10"/>
        <color theme="1"/>
        <rFont val="Arial"/>
        <family val="2"/>
      </rPr>
      <t>[Enter the title of the Research Project]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</si>
</sst>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ajor"/>
    </font>
    <font>
      <sz val="18"/>
      <color theme="1"/>
      <name val="Calibri"/>
      <family val="2"/>
      <scheme val="major"/>
    </font>
    <font>
      <b/>
      <i/>
      <sz val="10"/>
      <color theme="1"/>
      <name val="Arial"/>
      <family val="2"/>
    </font>
    <font>
      <b/>
      <i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i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385623"/>
        <bgColor rgb="FF385623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E2EFD9"/>
      </patternFill>
    </fill>
  </fills>
  <borders count="2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3" fontId="3" fillId="2" borderId="2" xfId="0" applyNumberFormat="1" applyFont="1" applyFill="1" applyBorder="1"/>
    <xf numFmtId="165" fontId="3" fillId="2" borderId="2" xfId="0" applyNumberFormat="1" applyFont="1" applyFill="1" applyBorder="1"/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3" fontId="6" fillId="3" borderId="2" xfId="0" applyNumberFormat="1" applyFont="1" applyFill="1" applyBorder="1"/>
    <xf numFmtId="165" fontId="6" fillId="3" borderId="2" xfId="0" applyNumberFormat="1" applyFont="1" applyFill="1" applyBorder="1"/>
    <xf numFmtId="0" fontId="1" fillId="0" borderId="0" xfId="0" applyFont="1" applyAlignment="1">
      <alignment horizontal="left"/>
    </xf>
    <xf numFmtId="165" fontId="1" fillId="0" borderId="0" xfId="0" applyNumberFormat="1" applyFont="1"/>
    <xf numFmtId="0" fontId="5" fillId="0" borderId="0" xfId="0" applyFont="1" applyAlignment="1">
      <alignment horizontal="left"/>
    </xf>
    <xf numFmtId="0" fontId="4" fillId="5" borderId="2" xfId="0" applyFont="1" applyFill="1" applyBorder="1"/>
    <xf numFmtId="0" fontId="4" fillId="5" borderId="2" xfId="0" applyFont="1" applyFill="1" applyBorder="1" applyAlignment="1">
      <alignment horizontal="left"/>
    </xf>
    <xf numFmtId="3" fontId="4" fillId="5" borderId="2" xfId="0" applyNumberFormat="1" applyFont="1" applyFill="1" applyBorder="1"/>
    <xf numFmtId="165" fontId="4" fillId="5" borderId="2" xfId="0" applyNumberFormat="1" applyFont="1" applyFill="1" applyBorder="1"/>
    <xf numFmtId="0" fontId="5" fillId="0" borderId="0" xfId="0" applyFont="1" applyAlignment="1">
      <alignment horizontal="right" wrapText="1"/>
    </xf>
    <xf numFmtId="0" fontId="9" fillId="5" borderId="2" xfId="0" applyFont="1" applyFill="1" applyBorder="1"/>
    <xf numFmtId="0" fontId="9" fillId="5" borderId="2" xfId="0" applyFont="1" applyFill="1" applyBorder="1" applyAlignment="1">
      <alignment horizontal="left"/>
    </xf>
    <xf numFmtId="3" fontId="9" fillId="5" borderId="2" xfId="0" applyNumberFormat="1" applyFont="1" applyFill="1" applyBorder="1"/>
    <xf numFmtId="165" fontId="9" fillId="5" borderId="2" xfId="0" applyNumberFormat="1" applyFont="1" applyFill="1" applyBorder="1"/>
    <xf numFmtId="164" fontId="14" fillId="0" borderId="6" xfId="0" applyNumberFormat="1" applyFont="1" applyBorder="1" applyAlignment="1">
      <alignment horizontal="left" vertical="center"/>
    </xf>
    <xf numFmtId="164" fontId="14" fillId="10" borderId="7" xfId="1" applyNumberFormat="1" applyFont="1" applyFill="1" applyBorder="1" applyAlignment="1">
      <alignment horizontal="center"/>
    </xf>
    <xf numFmtId="164" fontId="14" fillId="0" borderId="8" xfId="0" applyNumberFormat="1" applyFont="1" applyBorder="1" applyAlignment="1">
      <alignment horizontal="left" vertical="center"/>
    </xf>
    <xf numFmtId="164" fontId="14" fillId="10" borderId="8" xfId="1" applyNumberFormat="1" applyFont="1" applyFill="1" applyBorder="1" applyAlignment="1">
      <alignment horizontal="center"/>
    </xf>
    <xf numFmtId="164" fontId="14" fillId="0" borderId="6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164" fontId="12" fillId="12" borderId="5" xfId="0" applyNumberFormat="1" applyFont="1" applyFill="1" applyBorder="1" applyAlignment="1">
      <alignment horizontal="left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/>
    </xf>
    <xf numFmtId="164" fontId="12" fillId="11" borderId="17" xfId="0" applyNumberFormat="1" applyFont="1" applyFill="1" applyBorder="1" applyAlignment="1">
      <alignment horizontal="center" vertical="center"/>
    </xf>
    <xf numFmtId="0" fontId="16" fillId="0" borderId="18" xfId="0" applyFont="1" applyBorder="1"/>
    <xf numFmtId="0" fontId="16" fillId="0" borderId="5" xfId="0" applyFont="1" applyBorder="1"/>
    <xf numFmtId="0" fontId="17" fillId="0" borderId="13" xfId="0" applyFont="1" applyBorder="1"/>
    <xf numFmtId="0" fontId="17" fillId="0" borderId="6" xfId="0" applyFont="1" applyBorder="1"/>
    <xf numFmtId="0" fontId="16" fillId="0" borderId="13" xfId="0" applyFont="1" applyBorder="1"/>
    <xf numFmtId="0" fontId="17" fillId="0" borderId="5" xfId="0" applyFont="1" applyBorder="1"/>
    <xf numFmtId="0" fontId="16" fillId="0" borderId="18" xfId="0" applyFont="1" applyBorder="1" applyAlignment="1">
      <alignment vertical="center"/>
    </xf>
    <xf numFmtId="0" fontId="17" fillId="0" borderId="14" xfId="0" applyFont="1" applyBorder="1"/>
    <xf numFmtId="0" fontId="17" fillId="0" borderId="16" xfId="0" applyFont="1" applyBorder="1"/>
    <xf numFmtId="0" fontId="20" fillId="0" borderId="0" xfId="0" applyFont="1" applyAlignment="1">
      <alignment vertical="top"/>
    </xf>
    <xf numFmtId="0" fontId="20" fillId="0" borderId="0" xfId="0" applyFont="1"/>
    <xf numFmtId="0" fontId="21" fillId="0" borderId="0" xfId="0" applyFont="1"/>
    <xf numFmtId="0" fontId="22" fillId="3" borderId="2" xfId="0" applyFont="1" applyFill="1" applyBorder="1" applyAlignment="1">
      <alignment horizontal="right" vertical="top"/>
    </xf>
    <xf numFmtId="0" fontId="22" fillId="3" borderId="2" xfId="0" applyFont="1" applyFill="1" applyBorder="1" applyAlignment="1">
      <alignment horizontal="left" vertical="top"/>
    </xf>
    <xf numFmtId="0" fontId="22" fillId="3" borderId="2" xfId="0" applyFont="1" applyFill="1" applyBorder="1" applyAlignment="1">
      <alignment vertical="top"/>
    </xf>
    <xf numFmtId="3" fontId="22" fillId="3" borderId="2" xfId="0" applyNumberFormat="1" applyFont="1" applyFill="1" applyBorder="1" applyAlignment="1">
      <alignment vertical="top"/>
    </xf>
    <xf numFmtId="0" fontId="24" fillId="3" borderId="2" xfId="0" applyFont="1" applyFill="1" applyBorder="1" applyAlignment="1">
      <alignment horizontal="left" vertical="top"/>
    </xf>
    <xf numFmtId="0" fontId="24" fillId="0" borderId="0" xfId="0" applyFont="1" applyAlignment="1">
      <alignment horizontal="right" vertical="top"/>
    </xf>
    <xf numFmtId="0" fontId="24" fillId="4" borderId="2" xfId="0" applyFont="1" applyFill="1" applyBorder="1" applyAlignment="1">
      <alignment horizontal="left" vertical="top"/>
    </xf>
    <xf numFmtId="3" fontId="24" fillId="4" borderId="2" xfId="0" applyNumberFormat="1" applyFont="1" applyFill="1" applyBorder="1" applyAlignment="1">
      <alignment vertical="top"/>
    </xf>
    <xf numFmtId="3" fontId="24" fillId="4" borderId="2" xfId="0" applyNumberFormat="1" applyFont="1" applyFill="1" applyBorder="1" applyAlignment="1">
      <alignment horizontal="left" vertical="top"/>
    </xf>
    <xf numFmtId="0" fontId="24" fillId="4" borderId="2" xfId="0" applyFont="1" applyFill="1" applyBorder="1" applyAlignment="1">
      <alignment vertical="top"/>
    </xf>
    <xf numFmtId="3" fontId="24" fillId="0" borderId="0" xfId="0" applyNumberFormat="1" applyFont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top"/>
    </xf>
    <xf numFmtId="0" fontId="24" fillId="4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2" fillId="2" borderId="2" xfId="0" applyFont="1" applyFill="1" applyBorder="1" applyAlignment="1">
      <alignment horizontal="right" vertical="top"/>
    </xf>
    <xf numFmtId="0" fontId="22" fillId="2" borderId="2" xfId="0" applyFont="1" applyFill="1" applyBorder="1" applyAlignment="1">
      <alignment horizontal="left" vertical="top"/>
    </xf>
    <xf numFmtId="0" fontId="22" fillId="2" borderId="2" xfId="0" applyFont="1" applyFill="1" applyBorder="1" applyAlignment="1">
      <alignment vertical="top"/>
    </xf>
    <xf numFmtId="3" fontId="22" fillId="2" borderId="2" xfId="0" applyNumberFormat="1" applyFont="1" applyFill="1" applyBorder="1" applyAlignment="1">
      <alignment vertical="top"/>
    </xf>
    <xf numFmtId="0" fontId="24" fillId="2" borderId="2" xfId="0" applyFont="1" applyFill="1" applyBorder="1" applyAlignment="1">
      <alignment horizontal="left" vertical="top"/>
    </xf>
    <xf numFmtId="0" fontId="24" fillId="0" borderId="0" xfId="0" applyFont="1"/>
    <xf numFmtId="0" fontId="24" fillId="6" borderId="2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/>
    </xf>
    <xf numFmtId="3" fontId="24" fillId="6" borderId="2" xfId="0" applyNumberFormat="1" applyFont="1" applyFill="1" applyBorder="1" applyAlignment="1">
      <alignment vertical="top"/>
    </xf>
    <xf numFmtId="3" fontId="24" fillId="7" borderId="0" xfId="0" applyNumberFormat="1" applyFont="1" applyFill="1" applyAlignment="1">
      <alignment vertical="top"/>
    </xf>
    <xf numFmtId="0" fontId="24" fillId="8" borderId="0" xfId="0" applyFont="1" applyFill="1"/>
    <xf numFmtId="0" fontId="24" fillId="3" borderId="2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right" vertical="top"/>
    </xf>
    <xf numFmtId="0" fontId="22" fillId="2" borderId="3" xfId="0" applyFont="1" applyFill="1" applyBorder="1" applyAlignment="1">
      <alignment horizontal="left" vertical="top"/>
    </xf>
    <xf numFmtId="0" fontId="22" fillId="2" borderId="3" xfId="0" applyFont="1" applyFill="1" applyBorder="1" applyAlignment="1">
      <alignment vertical="top"/>
    </xf>
    <xf numFmtId="3" fontId="22" fillId="2" borderId="3" xfId="0" applyNumberFormat="1" applyFont="1" applyFill="1" applyBorder="1" applyAlignment="1">
      <alignment vertical="top"/>
    </xf>
    <xf numFmtId="0" fontId="24" fillId="2" borderId="3" xfId="0" applyFont="1" applyFill="1" applyBorder="1" applyAlignment="1">
      <alignment horizontal="left" vertical="top" wrapText="1"/>
    </xf>
    <xf numFmtId="0" fontId="25" fillId="5" borderId="2" xfId="0" applyFont="1" applyFill="1" applyBorder="1" applyAlignment="1">
      <alignment horizontal="right" vertical="top"/>
    </xf>
    <xf numFmtId="0" fontId="25" fillId="5" borderId="2" xfId="0" applyFont="1" applyFill="1" applyBorder="1" applyAlignment="1">
      <alignment horizontal="left" vertical="top"/>
    </xf>
    <xf numFmtId="0" fontId="25" fillId="5" borderId="2" xfId="0" applyFont="1" applyFill="1" applyBorder="1" applyAlignment="1">
      <alignment vertical="top"/>
    </xf>
    <xf numFmtId="3" fontId="25" fillId="5" borderId="2" xfId="0" applyNumberFormat="1" applyFont="1" applyFill="1" applyBorder="1" applyAlignment="1">
      <alignment vertical="top"/>
    </xf>
    <xf numFmtId="0" fontId="24" fillId="14" borderId="19" xfId="0" applyFont="1" applyFill="1" applyBorder="1" applyAlignment="1">
      <alignment horizontal="left" vertical="top"/>
    </xf>
    <xf numFmtId="0" fontId="20" fillId="0" borderId="19" xfId="0" applyFont="1" applyBorder="1" applyAlignment="1">
      <alignment vertical="top"/>
    </xf>
    <xf numFmtId="0" fontId="20" fillId="0" borderId="19" xfId="0" applyFont="1" applyBorder="1"/>
    <xf numFmtId="0" fontId="20" fillId="0" borderId="20" xfId="0" applyFont="1" applyBorder="1" applyAlignment="1">
      <alignment vertical="top"/>
    </xf>
    <xf numFmtId="0" fontId="22" fillId="0" borderId="2" xfId="0" applyFont="1" applyBorder="1" applyAlignment="1">
      <alignment vertical="top"/>
    </xf>
    <xf numFmtId="0" fontId="26" fillId="13" borderId="21" xfId="0" applyFont="1" applyFill="1" applyBorder="1" applyAlignment="1">
      <alignment vertical="top"/>
    </xf>
    <xf numFmtId="0" fontId="26" fillId="13" borderId="22" xfId="0" applyFont="1" applyFill="1" applyBorder="1" applyAlignment="1">
      <alignment vertical="top"/>
    </xf>
    <xf numFmtId="0" fontId="27" fillId="13" borderId="23" xfId="0" applyFont="1" applyFill="1" applyBorder="1" applyAlignment="1">
      <alignment vertical="top"/>
    </xf>
    <xf numFmtId="0" fontId="23" fillId="13" borderId="25" xfId="0" applyFont="1" applyFill="1" applyBorder="1" applyAlignment="1">
      <alignment vertical="top"/>
    </xf>
    <xf numFmtId="0" fontId="23" fillId="13" borderId="26" xfId="0" applyFont="1" applyFill="1" applyBorder="1" applyAlignment="1">
      <alignment vertical="top" wrapText="1"/>
    </xf>
    <xf numFmtId="0" fontId="23" fillId="13" borderId="24" xfId="0" applyFont="1" applyFill="1" applyBorder="1" applyAlignment="1">
      <alignment horizontal="center" vertical="top"/>
    </xf>
    <xf numFmtId="0" fontId="23" fillId="13" borderId="25" xfId="0" applyFont="1" applyFill="1" applyBorder="1" applyAlignment="1">
      <alignment horizontal="center" vertical="top"/>
    </xf>
    <xf numFmtId="0" fontId="7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Comma" xfId="1" builtinId="3"/>
    <cellStyle name="Normal" xfId="0" builtinId="0"/>
  </cellStyles>
  <dxfs count="11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07"/>
  <sheetViews>
    <sheetView tabSelected="1" zoomScale="85" zoomScaleNormal="85" workbookViewId="0">
      <pane xSplit="7" ySplit="2" topLeftCell="H45" activePane="bottomRight" state="frozen"/>
      <selection pane="topRight" activeCell="H1" sqref="H1"/>
      <selection pane="bottomLeft" activeCell="A3" sqref="A3"/>
      <selection pane="bottomRight" activeCell="H58" sqref="H58"/>
    </sheetView>
  </sheetViews>
  <sheetFormatPr defaultColWidth="14.42578125" defaultRowHeight="15" customHeight="1" x14ac:dyDescent="0.2"/>
  <cols>
    <col min="1" max="1" width="11.7109375" style="48" customWidth="1"/>
    <col min="2" max="2" width="48.42578125" style="48" customWidth="1"/>
    <col min="3" max="3" width="13.85546875" style="48" customWidth="1"/>
    <col min="4" max="4" width="22.5703125" style="48" customWidth="1"/>
    <col min="5" max="5" width="32" style="48" customWidth="1"/>
    <col min="6" max="6" width="19.28515625" style="48" customWidth="1"/>
    <col min="7" max="7" width="21.42578125" style="48" bestFit="1" customWidth="1"/>
    <col min="8" max="8" width="46.7109375" style="48" customWidth="1"/>
    <col min="9" max="9" width="51.28515625" style="48" customWidth="1"/>
    <col min="10" max="26" width="9.140625" style="48" customWidth="1"/>
    <col min="27" max="16384" width="14.42578125" style="48"/>
  </cols>
  <sheetData>
    <row r="1" spans="1:26" ht="51" customHeight="1" thickBot="1" x14ac:dyDescent="0.25">
      <c r="A1" s="95" t="s">
        <v>149</v>
      </c>
      <c r="B1" s="96"/>
      <c r="C1" s="96"/>
      <c r="D1" s="96"/>
      <c r="E1" s="96"/>
      <c r="F1" s="96"/>
      <c r="G1" s="93" t="s">
        <v>108</v>
      </c>
      <c r="H1" s="93" t="s">
        <v>145</v>
      </c>
      <c r="I1" s="94" t="s">
        <v>146</v>
      </c>
      <c r="J1" s="46"/>
      <c r="K1" s="46"/>
      <c r="L1" s="46"/>
      <c r="M1" s="46"/>
      <c r="N1" s="46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29.25" customHeight="1" thickBot="1" x14ac:dyDescent="0.25">
      <c r="A2" s="90" t="s">
        <v>0</v>
      </c>
      <c r="B2" s="91" t="s">
        <v>1</v>
      </c>
      <c r="C2" s="91" t="s">
        <v>2</v>
      </c>
      <c r="D2" s="91" t="s">
        <v>3</v>
      </c>
      <c r="E2" s="91" t="s">
        <v>4</v>
      </c>
      <c r="F2" s="91" t="s">
        <v>5</v>
      </c>
      <c r="G2" s="91" t="s">
        <v>6</v>
      </c>
      <c r="H2" s="91" t="s">
        <v>6</v>
      </c>
      <c r="I2" s="92"/>
      <c r="J2" s="46"/>
      <c r="K2" s="46"/>
      <c r="L2" s="46"/>
      <c r="M2" s="46"/>
      <c r="N2" s="46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20.25" customHeight="1" x14ac:dyDescent="0.2">
      <c r="A3" s="89">
        <v>1</v>
      </c>
      <c r="B3" s="89" t="s">
        <v>7</v>
      </c>
      <c r="C3" s="89"/>
      <c r="D3" s="89"/>
      <c r="E3" s="89"/>
      <c r="F3" s="89"/>
      <c r="G3" s="89">
        <f>G4+G7+G12</f>
        <v>0</v>
      </c>
      <c r="H3" s="89"/>
      <c r="I3" s="86"/>
      <c r="J3" s="46"/>
      <c r="K3" s="46"/>
      <c r="L3" s="46"/>
      <c r="M3" s="46"/>
      <c r="N3" s="46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22.5" customHeight="1" x14ac:dyDescent="0.2">
      <c r="A4" s="49">
        <v>1.1000000000000001</v>
      </c>
      <c r="B4" s="50" t="s">
        <v>8</v>
      </c>
      <c r="C4" s="51"/>
      <c r="D4" s="51"/>
      <c r="E4" s="51"/>
      <c r="F4" s="51"/>
      <c r="G4" s="52">
        <f>G5</f>
        <v>0</v>
      </c>
      <c r="H4" s="53"/>
      <c r="I4" s="85"/>
      <c r="J4" s="46"/>
      <c r="K4" s="46"/>
      <c r="L4" s="46"/>
      <c r="M4" s="46"/>
      <c r="N4" s="46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8" x14ac:dyDescent="0.2">
      <c r="A5" s="54" t="s">
        <v>9</v>
      </c>
      <c r="B5" s="55" t="s">
        <v>126</v>
      </c>
      <c r="C5" s="55" t="s">
        <v>140</v>
      </c>
      <c r="D5" s="56">
        <v>0</v>
      </c>
      <c r="E5" s="57" t="s">
        <v>141</v>
      </c>
      <c r="F5" s="58">
        <v>0</v>
      </c>
      <c r="G5" s="59">
        <f>D5*F5</f>
        <v>0</v>
      </c>
      <c r="H5" s="60" t="str">
        <f>IF(G5&gt;96000,"Total professional fees cannot be over 96,000.",IF(G5&lt;0,"Total cannot be below 0",""))</f>
        <v/>
      </c>
      <c r="I5" s="86"/>
      <c r="J5" s="46"/>
      <c r="K5" s="46"/>
      <c r="L5" s="46"/>
      <c r="M5" s="46"/>
      <c r="N5" s="46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18" x14ac:dyDescent="0.2">
      <c r="A6" s="54"/>
      <c r="B6" s="61"/>
      <c r="C6" s="61"/>
      <c r="D6" s="61"/>
      <c r="E6" s="61"/>
      <c r="F6" s="61"/>
      <c r="G6" s="61"/>
      <c r="H6" s="60" t="str">
        <f>IF(F5&gt;6,"Quantity for professional fees cannot be over 6.","")</f>
        <v/>
      </c>
      <c r="I6" s="86"/>
      <c r="J6" s="46"/>
      <c r="K6" s="46"/>
      <c r="L6" s="46"/>
      <c r="M6" s="46"/>
      <c r="N6" s="46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21.75" customHeight="1" x14ac:dyDescent="0.2">
      <c r="A7" s="49">
        <v>1.2</v>
      </c>
      <c r="B7" s="50" t="s">
        <v>10</v>
      </c>
      <c r="C7" s="51"/>
      <c r="D7" s="51"/>
      <c r="E7" s="51"/>
      <c r="F7" s="51"/>
      <c r="G7" s="52">
        <f>SUM(G8:G10)</f>
        <v>0</v>
      </c>
      <c r="H7" s="53"/>
      <c r="I7" s="86"/>
      <c r="J7" s="46"/>
      <c r="K7" s="46"/>
      <c r="L7" s="46"/>
      <c r="M7" s="46"/>
      <c r="N7" s="46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18" x14ac:dyDescent="0.2">
      <c r="A8" s="54" t="s">
        <v>11</v>
      </c>
      <c r="B8" s="62" t="s">
        <v>129</v>
      </c>
      <c r="C8" s="55" t="s">
        <v>140</v>
      </c>
      <c r="D8" s="56"/>
      <c r="E8" s="55"/>
      <c r="F8" s="56"/>
      <c r="G8" s="59">
        <f>D8*F8</f>
        <v>0</v>
      </c>
      <c r="H8" s="63"/>
      <c r="I8" s="86"/>
      <c r="J8" s="46"/>
      <c r="K8" s="46"/>
      <c r="L8" s="46"/>
      <c r="M8" s="46"/>
      <c r="N8" s="46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18" x14ac:dyDescent="0.2">
      <c r="A9" s="54" t="s">
        <v>12</v>
      </c>
      <c r="B9" s="55" t="s">
        <v>128</v>
      </c>
      <c r="C9" s="55" t="s">
        <v>140</v>
      </c>
      <c r="D9" s="56"/>
      <c r="E9" s="55"/>
      <c r="F9" s="56"/>
      <c r="G9" s="59">
        <f t="shared" ref="G9:G10" si="0">D9*F9</f>
        <v>0</v>
      </c>
      <c r="H9" s="63"/>
      <c r="I9" s="86"/>
      <c r="J9" s="46"/>
      <c r="K9" s="46"/>
      <c r="L9" s="46"/>
      <c r="M9" s="46"/>
      <c r="N9" s="46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8" x14ac:dyDescent="0.2">
      <c r="A10" s="54" t="s">
        <v>13</v>
      </c>
      <c r="B10" s="55" t="s">
        <v>127</v>
      </c>
      <c r="C10" s="55" t="s">
        <v>140</v>
      </c>
      <c r="D10" s="56"/>
      <c r="E10" s="55"/>
      <c r="F10" s="56"/>
      <c r="G10" s="59">
        <f t="shared" si="0"/>
        <v>0</v>
      </c>
      <c r="H10" s="63"/>
      <c r="I10" s="86"/>
      <c r="J10" s="46"/>
      <c r="K10" s="46"/>
      <c r="L10" s="46"/>
      <c r="M10" s="46"/>
      <c r="N10" s="46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2" customHeight="1" x14ac:dyDescent="0.2">
      <c r="A11" s="54"/>
      <c r="B11" s="61"/>
      <c r="C11" s="61"/>
      <c r="D11" s="61"/>
      <c r="E11" s="61"/>
      <c r="F11" s="61"/>
      <c r="G11" s="61"/>
      <c r="H11" s="63"/>
      <c r="I11" s="86"/>
      <c r="J11" s="46"/>
      <c r="K11" s="46"/>
      <c r="L11" s="46"/>
      <c r="M11" s="46"/>
      <c r="N11" s="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21.75" customHeight="1" x14ac:dyDescent="0.2">
      <c r="A12" s="49">
        <v>1.3</v>
      </c>
      <c r="B12" s="50" t="s">
        <v>14</v>
      </c>
      <c r="C12" s="51"/>
      <c r="D12" s="51"/>
      <c r="E12" s="51"/>
      <c r="F12" s="51"/>
      <c r="G12" s="52">
        <f>SUM(G13:G14)</f>
        <v>0</v>
      </c>
      <c r="H12" s="53"/>
      <c r="I12" s="86"/>
      <c r="J12" s="46"/>
      <c r="K12" s="46"/>
      <c r="L12" s="46"/>
      <c r="M12" s="46"/>
      <c r="N12" s="46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18" x14ac:dyDescent="0.2">
      <c r="A13" s="54" t="s">
        <v>15</v>
      </c>
      <c r="B13" s="55"/>
      <c r="C13" s="55"/>
      <c r="D13" s="56"/>
      <c r="E13" s="55"/>
      <c r="F13" s="56"/>
      <c r="G13" s="59"/>
      <c r="H13" s="63"/>
      <c r="I13" s="86"/>
      <c r="J13" s="46"/>
      <c r="K13" s="46"/>
      <c r="L13" s="46"/>
      <c r="M13" s="46"/>
      <c r="N13" s="46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8" x14ac:dyDescent="0.2">
      <c r="A14" s="54" t="s">
        <v>16</v>
      </c>
      <c r="B14" s="55"/>
      <c r="C14" s="55"/>
      <c r="D14" s="56"/>
      <c r="E14" s="55"/>
      <c r="F14" s="56"/>
      <c r="G14" s="59"/>
      <c r="H14" s="63"/>
      <c r="I14" s="86"/>
      <c r="J14" s="46"/>
      <c r="K14" s="46"/>
      <c r="L14" s="46"/>
      <c r="M14" s="46"/>
      <c r="N14" s="46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2" customHeight="1" x14ac:dyDescent="0.2">
      <c r="A15" s="54"/>
      <c r="B15" s="61"/>
      <c r="C15" s="61"/>
      <c r="D15" s="61"/>
      <c r="E15" s="61"/>
      <c r="F15" s="61"/>
      <c r="G15" s="61"/>
      <c r="H15" s="63"/>
      <c r="I15" s="86"/>
      <c r="J15" s="46"/>
      <c r="K15" s="46"/>
      <c r="L15" s="46"/>
      <c r="M15" s="46"/>
      <c r="N15" s="46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7.25" customHeight="1" x14ac:dyDescent="0.2">
      <c r="A16" s="64">
        <v>2</v>
      </c>
      <c r="B16" s="65" t="s">
        <v>17</v>
      </c>
      <c r="C16" s="66"/>
      <c r="D16" s="66"/>
      <c r="E16" s="66"/>
      <c r="F16" s="66"/>
      <c r="G16" s="67">
        <f>G17+G20+G23</f>
        <v>0</v>
      </c>
      <c r="H16" s="68"/>
      <c r="I16" s="86"/>
      <c r="J16" s="46"/>
      <c r="K16" s="46"/>
      <c r="L16" s="46"/>
      <c r="M16" s="46"/>
      <c r="N16" s="46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17.25" customHeight="1" x14ac:dyDescent="0.2">
      <c r="A17" s="49">
        <v>2.1</v>
      </c>
      <c r="B17" s="50" t="s">
        <v>18</v>
      </c>
      <c r="C17" s="51"/>
      <c r="D17" s="51"/>
      <c r="E17" s="51"/>
      <c r="F17" s="51"/>
      <c r="G17" s="52">
        <f>SUM(G18:G18)</f>
        <v>0</v>
      </c>
      <c r="H17" s="53"/>
      <c r="I17" s="86"/>
      <c r="J17" s="46"/>
      <c r="K17" s="46"/>
      <c r="L17" s="46"/>
      <c r="M17" s="46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18" x14ac:dyDescent="0.2">
      <c r="A18" s="54" t="s">
        <v>19</v>
      </c>
      <c r="B18" s="55"/>
      <c r="C18" s="55"/>
      <c r="D18" s="56"/>
      <c r="E18" s="55"/>
      <c r="F18" s="56"/>
      <c r="G18" s="59"/>
      <c r="H18" s="63"/>
      <c r="I18" s="86"/>
      <c r="J18" s="46"/>
      <c r="K18" s="46"/>
      <c r="L18" s="46"/>
      <c r="M18" s="46"/>
      <c r="N18" s="46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12" customHeight="1" x14ac:dyDescent="0.2">
      <c r="A19" s="54"/>
      <c r="B19" s="61"/>
      <c r="C19" s="61"/>
      <c r="D19" s="61"/>
      <c r="E19" s="61"/>
      <c r="F19" s="61"/>
      <c r="G19" s="61"/>
      <c r="H19" s="63"/>
      <c r="I19" s="86"/>
      <c r="J19" s="46"/>
      <c r="K19" s="46"/>
      <c r="L19" s="46"/>
      <c r="M19" s="46"/>
      <c r="N19" s="46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17.25" customHeight="1" x14ac:dyDescent="0.2">
      <c r="A20" s="49">
        <v>2.2000000000000002</v>
      </c>
      <c r="B20" s="50" t="s">
        <v>20</v>
      </c>
      <c r="C20" s="51"/>
      <c r="D20" s="51"/>
      <c r="E20" s="51"/>
      <c r="F20" s="51"/>
      <c r="G20" s="52">
        <f>SUM(G21:G21)</f>
        <v>0</v>
      </c>
      <c r="H20" s="53"/>
      <c r="I20" s="86"/>
      <c r="J20" s="46"/>
      <c r="K20" s="46"/>
      <c r="L20" s="46"/>
      <c r="M20" s="46"/>
      <c r="N20" s="46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18" x14ac:dyDescent="0.2">
      <c r="A21" s="54" t="s">
        <v>21</v>
      </c>
      <c r="B21" s="55"/>
      <c r="C21" s="55"/>
      <c r="D21" s="56"/>
      <c r="E21" s="55"/>
      <c r="F21" s="56"/>
      <c r="G21" s="59"/>
      <c r="H21" s="63"/>
      <c r="I21" s="86"/>
      <c r="J21" s="46"/>
      <c r="K21" s="46"/>
      <c r="L21" s="46"/>
      <c r="M21" s="46"/>
      <c r="N21" s="46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12" customHeight="1" x14ac:dyDescent="0.2">
      <c r="A22" s="54"/>
      <c r="B22" s="61"/>
      <c r="C22" s="61"/>
      <c r="D22" s="61"/>
      <c r="E22" s="61"/>
      <c r="F22" s="61"/>
      <c r="G22" s="61"/>
      <c r="H22" s="63"/>
      <c r="I22" s="86"/>
      <c r="J22" s="46"/>
      <c r="K22" s="46"/>
      <c r="L22" s="46"/>
      <c r="M22" s="46"/>
      <c r="N22" s="46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16.5" customHeight="1" x14ac:dyDescent="0.2">
      <c r="A23" s="49">
        <v>2.2999999999999998</v>
      </c>
      <c r="B23" s="50" t="s">
        <v>22</v>
      </c>
      <c r="C23" s="51"/>
      <c r="D23" s="51"/>
      <c r="E23" s="51"/>
      <c r="F23" s="51"/>
      <c r="G23" s="52">
        <f>SUM(G24:G25)</f>
        <v>0</v>
      </c>
      <c r="H23" s="53"/>
      <c r="I23" s="86"/>
      <c r="J23" s="46"/>
      <c r="K23" s="46"/>
      <c r="L23" s="46"/>
      <c r="M23" s="46"/>
      <c r="N23" s="46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18" x14ac:dyDescent="0.2">
      <c r="A24" s="54" t="s">
        <v>23</v>
      </c>
      <c r="B24" s="55"/>
      <c r="C24" s="55"/>
      <c r="D24" s="56"/>
      <c r="E24" s="55"/>
      <c r="F24" s="56"/>
      <c r="G24" s="59">
        <f t="shared" ref="G24" si="1">F24*D24</f>
        <v>0</v>
      </c>
      <c r="H24" s="63"/>
      <c r="I24" s="86"/>
      <c r="J24" s="46"/>
      <c r="K24" s="46"/>
      <c r="L24" s="46"/>
      <c r="M24" s="46"/>
      <c r="N24" s="46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8" x14ac:dyDescent="0.2">
      <c r="A25" s="54" t="s">
        <v>24</v>
      </c>
      <c r="B25" s="55"/>
      <c r="C25" s="55"/>
      <c r="D25" s="56"/>
      <c r="E25" s="55"/>
      <c r="F25" s="56"/>
      <c r="G25" s="59"/>
      <c r="H25" s="63"/>
      <c r="I25" s="86"/>
      <c r="J25" s="46"/>
      <c r="K25" s="46"/>
      <c r="L25" s="46"/>
      <c r="M25" s="46"/>
      <c r="N25" s="46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12" customHeight="1" x14ac:dyDescent="0.2">
      <c r="A26" s="54"/>
      <c r="B26" s="61"/>
      <c r="C26" s="61"/>
      <c r="D26" s="61"/>
      <c r="E26" s="61"/>
      <c r="F26" s="61"/>
      <c r="G26" s="61"/>
      <c r="H26" s="63"/>
      <c r="I26" s="86"/>
      <c r="J26" s="46"/>
      <c r="K26" s="46"/>
      <c r="L26" s="46"/>
      <c r="M26" s="46"/>
      <c r="N26" s="46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15.75" customHeight="1" x14ac:dyDescent="0.2">
      <c r="A27" s="64">
        <v>3</v>
      </c>
      <c r="B27" s="65" t="s">
        <v>25</v>
      </c>
      <c r="C27" s="66"/>
      <c r="D27" s="66"/>
      <c r="E27" s="66"/>
      <c r="F27" s="66"/>
      <c r="G27" s="67">
        <f>G28+G31</f>
        <v>0</v>
      </c>
      <c r="H27" s="68"/>
      <c r="I27" s="86"/>
      <c r="J27" s="46"/>
      <c r="K27" s="46"/>
      <c r="L27" s="46"/>
      <c r="M27" s="46"/>
      <c r="N27" s="46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17.25" customHeight="1" x14ac:dyDescent="0.2">
      <c r="A28" s="49">
        <v>3.1</v>
      </c>
      <c r="B28" s="50" t="s">
        <v>26</v>
      </c>
      <c r="C28" s="51"/>
      <c r="D28" s="51"/>
      <c r="E28" s="51"/>
      <c r="F28" s="51"/>
      <c r="G28" s="52">
        <f>SUM(G29:G29)</f>
        <v>0</v>
      </c>
      <c r="H28" s="53"/>
      <c r="I28" s="86"/>
      <c r="J28" s="46"/>
      <c r="K28" s="46"/>
      <c r="L28" s="46"/>
      <c r="M28" s="46"/>
      <c r="N28" s="4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18" x14ac:dyDescent="0.2">
      <c r="A29" s="54" t="s">
        <v>27</v>
      </c>
      <c r="B29" s="55"/>
      <c r="C29" s="55"/>
      <c r="D29" s="56"/>
      <c r="E29" s="55"/>
      <c r="F29" s="56"/>
      <c r="G29" s="59"/>
      <c r="H29" s="63"/>
      <c r="I29" s="86"/>
      <c r="J29" s="46"/>
      <c r="K29" s="46"/>
      <c r="L29" s="46"/>
      <c r="M29" s="46"/>
      <c r="N29" s="46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12" customHeight="1" x14ac:dyDescent="0.2">
      <c r="A30" s="54"/>
      <c r="B30" s="61"/>
      <c r="C30" s="61"/>
      <c r="D30" s="61"/>
      <c r="E30" s="61"/>
      <c r="F30" s="61"/>
      <c r="G30" s="61"/>
      <c r="H30" s="63"/>
      <c r="I30" s="86"/>
      <c r="J30" s="46"/>
      <c r="K30" s="46"/>
      <c r="L30" s="46"/>
      <c r="M30" s="46"/>
      <c r="N30" s="46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14.25" customHeight="1" x14ac:dyDescent="0.2">
      <c r="A31" s="49">
        <v>3.2</v>
      </c>
      <c r="B31" s="50" t="s">
        <v>28</v>
      </c>
      <c r="C31" s="51"/>
      <c r="D31" s="51"/>
      <c r="E31" s="51"/>
      <c r="F31" s="51"/>
      <c r="G31" s="52">
        <f>SUM(G32:G32)</f>
        <v>0</v>
      </c>
      <c r="H31" s="53"/>
      <c r="I31" s="86"/>
      <c r="J31" s="46"/>
      <c r="K31" s="46"/>
      <c r="L31" s="46"/>
      <c r="M31" s="46"/>
      <c r="N31" s="46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8" x14ac:dyDescent="0.2">
      <c r="A32" s="54" t="s">
        <v>29</v>
      </c>
      <c r="B32" s="55"/>
      <c r="C32" s="62"/>
      <c r="D32" s="56"/>
      <c r="E32" s="55"/>
      <c r="F32" s="56"/>
      <c r="G32" s="59"/>
      <c r="H32" s="63"/>
      <c r="I32" s="86"/>
      <c r="J32" s="46"/>
      <c r="K32" s="46"/>
      <c r="L32" s="46"/>
      <c r="M32" s="46"/>
      <c r="N32" s="46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12" customHeight="1" x14ac:dyDescent="0.2">
      <c r="A33" s="54"/>
      <c r="B33" s="61"/>
      <c r="C33" s="61"/>
      <c r="D33" s="61"/>
      <c r="E33" s="61"/>
      <c r="F33" s="61"/>
      <c r="G33" s="61"/>
      <c r="H33" s="63"/>
      <c r="I33" s="86"/>
      <c r="J33" s="46"/>
      <c r="K33" s="46"/>
      <c r="L33" s="46"/>
      <c r="M33" s="46"/>
      <c r="N33" s="46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8" x14ac:dyDescent="0.2">
      <c r="A34" s="64">
        <v>4</v>
      </c>
      <c r="B34" s="65" t="s">
        <v>30</v>
      </c>
      <c r="C34" s="66"/>
      <c r="D34" s="66"/>
      <c r="E34" s="66"/>
      <c r="F34" s="66"/>
      <c r="G34" s="67">
        <f>G35</f>
        <v>0</v>
      </c>
      <c r="H34" s="68"/>
      <c r="I34" s="86"/>
      <c r="J34" s="46"/>
      <c r="K34" s="46"/>
      <c r="L34" s="46"/>
      <c r="M34" s="46"/>
      <c r="N34" s="46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18" x14ac:dyDescent="0.2">
      <c r="A35" s="49">
        <v>4.0999999999999996</v>
      </c>
      <c r="B35" s="50" t="s">
        <v>31</v>
      </c>
      <c r="C35" s="51"/>
      <c r="D35" s="51"/>
      <c r="E35" s="51"/>
      <c r="F35" s="51"/>
      <c r="G35" s="52">
        <f>SUM(G36:G47)</f>
        <v>0</v>
      </c>
      <c r="H35" s="53"/>
      <c r="I35" s="86"/>
      <c r="J35" s="46"/>
      <c r="K35" s="46"/>
      <c r="L35" s="46"/>
      <c r="M35" s="46"/>
      <c r="N35" s="46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18" x14ac:dyDescent="0.2">
      <c r="A36" s="54" t="s">
        <v>32</v>
      </c>
      <c r="B36" s="55" t="s">
        <v>134</v>
      </c>
      <c r="C36" s="55" t="s">
        <v>140</v>
      </c>
      <c r="D36" s="56"/>
      <c r="E36" s="55" t="s">
        <v>130</v>
      </c>
      <c r="F36" s="56"/>
      <c r="G36" s="59">
        <f>D36*F36</f>
        <v>0</v>
      </c>
      <c r="H36" s="63"/>
      <c r="I36" s="87"/>
      <c r="J36" s="47"/>
      <c r="K36" s="47"/>
      <c r="L36" s="46"/>
      <c r="M36" s="46"/>
      <c r="N36" s="46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8" x14ac:dyDescent="0.2">
      <c r="A37" s="54" t="s">
        <v>33</v>
      </c>
      <c r="B37" s="55" t="s">
        <v>135</v>
      </c>
      <c r="C37" s="55" t="s">
        <v>140</v>
      </c>
      <c r="D37" s="56"/>
      <c r="E37" s="55" t="s">
        <v>131</v>
      </c>
      <c r="F37" s="56"/>
      <c r="G37" s="59">
        <f t="shared" ref="G37:G41" si="2">D37*F37</f>
        <v>0</v>
      </c>
      <c r="H37" s="63"/>
      <c r="I37" s="87"/>
      <c r="J37" s="47"/>
      <c r="K37" s="47"/>
      <c r="L37" s="46"/>
      <c r="M37" s="46"/>
      <c r="N37" s="46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18" x14ac:dyDescent="0.2">
      <c r="A38" s="54" t="s">
        <v>34</v>
      </c>
      <c r="B38" s="55" t="s">
        <v>119</v>
      </c>
      <c r="C38" s="55" t="s">
        <v>140</v>
      </c>
      <c r="D38" s="56"/>
      <c r="E38" s="55" t="s">
        <v>132</v>
      </c>
      <c r="F38" s="56"/>
      <c r="G38" s="59">
        <f t="shared" si="2"/>
        <v>0</v>
      </c>
      <c r="H38" s="63"/>
      <c r="I38" s="87"/>
      <c r="J38" s="47"/>
      <c r="K38" s="47"/>
      <c r="L38" s="46"/>
      <c r="M38" s="46"/>
      <c r="N38" s="46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8" x14ac:dyDescent="0.2">
      <c r="A39" s="54" t="s">
        <v>35</v>
      </c>
      <c r="B39" s="55" t="s">
        <v>136</v>
      </c>
      <c r="C39" s="55" t="s">
        <v>140</v>
      </c>
      <c r="D39" s="56"/>
      <c r="E39" s="55" t="s">
        <v>133</v>
      </c>
      <c r="F39" s="56"/>
      <c r="G39" s="59">
        <f t="shared" si="2"/>
        <v>0</v>
      </c>
      <c r="H39" s="63"/>
      <c r="I39" s="87"/>
      <c r="J39" s="47"/>
      <c r="K39" s="47"/>
      <c r="L39" s="46"/>
      <c r="M39" s="46"/>
      <c r="N39" s="46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8" x14ac:dyDescent="0.2">
      <c r="A40" s="54" t="s">
        <v>36</v>
      </c>
      <c r="B40" s="55" t="s">
        <v>137</v>
      </c>
      <c r="C40" s="55" t="s">
        <v>140</v>
      </c>
      <c r="D40" s="56"/>
      <c r="E40" s="55" t="s">
        <v>133</v>
      </c>
      <c r="F40" s="56"/>
      <c r="G40" s="59">
        <f t="shared" si="2"/>
        <v>0</v>
      </c>
      <c r="H40" s="63"/>
      <c r="I40" s="87"/>
      <c r="J40" s="47"/>
      <c r="K40" s="47"/>
      <c r="L40" s="46"/>
      <c r="M40" s="46"/>
      <c r="N40" s="46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8" x14ac:dyDescent="0.2">
      <c r="A41" s="54" t="s">
        <v>37</v>
      </c>
      <c r="B41" s="55" t="s">
        <v>138</v>
      </c>
      <c r="C41" s="55" t="s">
        <v>140</v>
      </c>
      <c r="D41" s="56"/>
      <c r="E41" s="55" t="s">
        <v>133</v>
      </c>
      <c r="F41" s="56"/>
      <c r="G41" s="59">
        <f t="shared" si="2"/>
        <v>0</v>
      </c>
      <c r="H41" s="63"/>
      <c r="I41" s="87"/>
      <c r="J41" s="47"/>
      <c r="K41" s="47"/>
      <c r="L41" s="46"/>
      <c r="M41" s="46"/>
      <c r="N41" s="46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8" x14ac:dyDescent="0.2">
      <c r="A42" s="54" t="s">
        <v>38</v>
      </c>
      <c r="B42" s="55"/>
      <c r="C42" s="55"/>
      <c r="D42" s="56"/>
      <c r="E42" s="55"/>
      <c r="F42" s="56"/>
      <c r="G42" s="59"/>
      <c r="H42" s="63"/>
      <c r="I42" s="87"/>
      <c r="J42" s="47"/>
      <c r="K42" s="47"/>
      <c r="L42" s="46"/>
      <c r="M42" s="46"/>
      <c r="N42" s="46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8" x14ac:dyDescent="0.2">
      <c r="A43" s="54" t="s">
        <v>39</v>
      </c>
      <c r="B43" s="55"/>
      <c r="C43" s="55"/>
      <c r="D43" s="56"/>
      <c r="E43" s="55"/>
      <c r="F43" s="56"/>
      <c r="G43" s="59"/>
      <c r="H43" s="63"/>
      <c r="I43" s="87"/>
      <c r="J43" s="47"/>
      <c r="K43" s="47"/>
      <c r="L43" s="46"/>
      <c r="M43" s="46"/>
      <c r="N43" s="46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8" x14ac:dyDescent="0.2">
      <c r="A44" s="54" t="s">
        <v>40</v>
      </c>
      <c r="B44" s="55"/>
      <c r="C44" s="55"/>
      <c r="D44" s="56"/>
      <c r="E44" s="55"/>
      <c r="F44" s="56"/>
      <c r="G44" s="59"/>
      <c r="H44" s="63"/>
      <c r="I44" s="86"/>
      <c r="J44" s="46"/>
      <c r="K44" s="46"/>
      <c r="L44" s="46"/>
      <c r="M44" s="46"/>
      <c r="N44" s="46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8" x14ac:dyDescent="0.2">
      <c r="A45" s="54" t="s">
        <v>93</v>
      </c>
      <c r="B45" s="55"/>
      <c r="C45" s="55"/>
      <c r="D45" s="56"/>
      <c r="E45" s="55"/>
      <c r="F45" s="56"/>
      <c r="G45" s="59"/>
      <c r="H45" s="63"/>
      <c r="I45" s="86"/>
      <c r="J45" s="46"/>
      <c r="K45" s="46"/>
      <c r="L45" s="46"/>
      <c r="M45" s="46"/>
      <c r="N45" s="4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8" x14ac:dyDescent="0.2">
      <c r="A46" s="54" t="s">
        <v>94</v>
      </c>
      <c r="B46" s="55"/>
      <c r="C46" s="55"/>
      <c r="D46" s="56"/>
      <c r="E46" s="55"/>
      <c r="F46" s="56"/>
      <c r="G46" s="59"/>
      <c r="H46" s="63"/>
      <c r="I46" s="86"/>
      <c r="J46" s="46"/>
      <c r="K46" s="46"/>
      <c r="L46" s="46"/>
      <c r="M46" s="46"/>
      <c r="N46" s="46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8" x14ac:dyDescent="0.2">
      <c r="A47" s="54" t="s">
        <v>95</v>
      </c>
      <c r="B47" s="55"/>
      <c r="C47" s="55"/>
      <c r="D47" s="56"/>
      <c r="E47" s="55"/>
      <c r="F47" s="56"/>
      <c r="G47" s="59"/>
      <c r="H47" s="63"/>
      <c r="I47" s="86"/>
      <c r="J47" s="46"/>
      <c r="K47" s="46"/>
      <c r="L47" s="46"/>
      <c r="M47" s="46"/>
      <c r="N47" s="46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2" customHeight="1" x14ac:dyDescent="0.2">
      <c r="A48" s="54"/>
      <c r="B48" s="61"/>
      <c r="C48" s="61"/>
      <c r="D48" s="61"/>
      <c r="E48" s="61"/>
      <c r="F48" s="61"/>
      <c r="G48" s="61"/>
      <c r="H48" s="63"/>
      <c r="I48" s="86"/>
      <c r="J48" s="46"/>
      <c r="K48" s="46"/>
      <c r="L48" s="46"/>
      <c r="M48" s="46"/>
      <c r="N48" s="46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17.25" customHeight="1" x14ac:dyDescent="0.2">
      <c r="A49" s="64">
        <v>5</v>
      </c>
      <c r="B49" s="65" t="s">
        <v>41</v>
      </c>
      <c r="C49" s="66"/>
      <c r="D49" s="66"/>
      <c r="E49" s="66"/>
      <c r="F49" s="66"/>
      <c r="G49" s="67">
        <f>G50+G53</f>
        <v>0</v>
      </c>
      <c r="H49" s="68"/>
      <c r="I49" s="86"/>
      <c r="J49" s="46"/>
      <c r="K49" s="46"/>
      <c r="L49" s="46"/>
      <c r="M49" s="46"/>
      <c r="N49" s="46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4.25" customHeight="1" x14ac:dyDescent="0.2">
      <c r="A50" s="49">
        <v>5.0999999999999996</v>
      </c>
      <c r="B50" s="50" t="s">
        <v>42</v>
      </c>
      <c r="C50" s="51"/>
      <c r="D50" s="51"/>
      <c r="E50" s="51"/>
      <c r="F50" s="51"/>
      <c r="G50" s="52">
        <f>SUM(G51:G52)</f>
        <v>0</v>
      </c>
      <c r="H50" s="53"/>
      <c r="I50" s="86"/>
      <c r="J50" s="46"/>
      <c r="K50" s="46"/>
      <c r="L50" s="46"/>
      <c r="M50" s="46"/>
      <c r="N50" s="46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18" x14ac:dyDescent="0.2">
      <c r="A51" s="54" t="s">
        <v>43</v>
      </c>
      <c r="B51" s="56"/>
      <c r="C51" s="56"/>
      <c r="D51" s="56"/>
      <c r="E51" s="55"/>
      <c r="F51" s="56"/>
      <c r="G51" s="59"/>
      <c r="H51" s="63"/>
      <c r="I51" s="86"/>
      <c r="J51" s="46"/>
      <c r="K51" s="46"/>
      <c r="L51" s="46"/>
      <c r="M51" s="46"/>
      <c r="N51" s="46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18" x14ac:dyDescent="0.25">
      <c r="A52" s="54" t="s">
        <v>96</v>
      </c>
      <c r="B52" s="69"/>
      <c r="C52" s="61"/>
      <c r="D52" s="61"/>
      <c r="E52" s="63"/>
      <c r="F52" s="61"/>
      <c r="G52" s="59"/>
      <c r="H52" s="63"/>
      <c r="I52" s="86"/>
      <c r="J52" s="46"/>
      <c r="K52" s="46"/>
      <c r="L52" s="46"/>
      <c r="M52" s="46"/>
      <c r="N52" s="46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18" x14ac:dyDescent="0.2">
      <c r="A53" s="49">
        <v>5.2</v>
      </c>
      <c r="B53" s="50" t="s">
        <v>44</v>
      </c>
      <c r="C53" s="51"/>
      <c r="D53" s="51"/>
      <c r="E53" s="51"/>
      <c r="F53" s="51"/>
      <c r="G53" s="52">
        <f>SUM(G54:G55)</f>
        <v>0</v>
      </c>
      <c r="H53" s="53"/>
      <c r="I53" s="86"/>
      <c r="J53" s="46"/>
      <c r="K53" s="46"/>
      <c r="L53" s="46"/>
      <c r="M53" s="46"/>
      <c r="N53" s="46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8" x14ac:dyDescent="0.2">
      <c r="A54" s="54" t="s">
        <v>45</v>
      </c>
      <c r="B54" s="55"/>
      <c r="C54" s="55"/>
      <c r="D54" s="56"/>
      <c r="E54" s="55"/>
      <c r="F54" s="56"/>
      <c r="G54" s="59"/>
      <c r="H54" s="63"/>
      <c r="I54" s="86"/>
      <c r="J54" s="46"/>
      <c r="K54" s="46"/>
      <c r="L54" s="46"/>
      <c r="M54" s="46"/>
      <c r="N54" s="46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8" x14ac:dyDescent="0.2">
      <c r="A55" s="54" t="s">
        <v>46</v>
      </c>
      <c r="B55" s="55"/>
      <c r="C55" s="55"/>
      <c r="D55" s="56"/>
      <c r="E55" s="55"/>
      <c r="F55" s="56"/>
      <c r="G55" s="59"/>
      <c r="H55" s="63"/>
      <c r="I55" s="86"/>
      <c r="J55" s="46"/>
      <c r="K55" s="46"/>
      <c r="L55" s="46"/>
      <c r="M55" s="46"/>
      <c r="N55" s="46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2" customHeight="1" x14ac:dyDescent="0.2">
      <c r="A56" s="54"/>
      <c r="B56" s="61"/>
      <c r="C56" s="61"/>
      <c r="D56" s="61"/>
      <c r="E56" s="61"/>
      <c r="F56" s="61"/>
      <c r="G56" s="61"/>
      <c r="H56" s="63"/>
      <c r="I56" s="86"/>
      <c r="J56" s="46"/>
      <c r="K56" s="46"/>
      <c r="L56" s="46"/>
      <c r="M56" s="46"/>
      <c r="N56" s="46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5.75" customHeight="1" x14ac:dyDescent="0.2">
      <c r="A57" s="64">
        <v>6</v>
      </c>
      <c r="B57" s="65" t="s">
        <v>47</v>
      </c>
      <c r="C57" s="66"/>
      <c r="D57" s="66"/>
      <c r="E57" s="66"/>
      <c r="F57" s="66"/>
      <c r="G57" s="67">
        <f>G58+G62</f>
        <v>0</v>
      </c>
      <c r="H57" s="68"/>
      <c r="I57" s="86"/>
      <c r="J57" s="46"/>
      <c r="K57" s="46"/>
      <c r="L57" s="46"/>
      <c r="M57" s="46"/>
      <c r="N57" s="46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6.5" customHeight="1" x14ac:dyDescent="0.2">
      <c r="A58" s="49">
        <v>6.1</v>
      </c>
      <c r="B58" s="50" t="s">
        <v>48</v>
      </c>
      <c r="C58" s="51"/>
      <c r="D58" s="51"/>
      <c r="E58" s="51"/>
      <c r="F58" s="51"/>
      <c r="G58" s="52">
        <f>SUM(G59:G60)</f>
        <v>0</v>
      </c>
      <c r="H58" s="53"/>
      <c r="I58" s="86"/>
      <c r="J58" s="46"/>
      <c r="K58" s="46"/>
      <c r="L58" s="46"/>
      <c r="M58" s="46"/>
      <c r="N58" s="46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8" x14ac:dyDescent="0.2">
      <c r="A59" s="54" t="s">
        <v>49</v>
      </c>
      <c r="B59" s="55"/>
      <c r="C59" s="55"/>
      <c r="D59" s="56"/>
      <c r="E59" s="55"/>
      <c r="F59" s="56"/>
      <c r="G59" s="59"/>
      <c r="H59" s="63"/>
      <c r="I59" s="86"/>
      <c r="J59" s="46"/>
      <c r="K59" s="46"/>
      <c r="L59" s="46"/>
      <c r="M59" s="46"/>
      <c r="N59" s="46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8" x14ac:dyDescent="0.2">
      <c r="A60" s="54" t="s">
        <v>50</v>
      </c>
      <c r="B60" s="55"/>
      <c r="C60" s="55"/>
      <c r="D60" s="56"/>
      <c r="E60" s="55"/>
      <c r="F60" s="56"/>
      <c r="G60" s="59"/>
      <c r="H60" s="63"/>
      <c r="I60" s="86"/>
      <c r="J60" s="46"/>
      <c r="K60" s="46"/>
      <c r="L60" s="46"/>
      <c r="M60" s="46"/>
      <c r="N60" s="46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2" customHeight="1" x14ac:dyDescent="0.2">
      <c r="A61" s="54"/>
      <c r="B61" s="61"/>
      <c r="C61" s="61"/>
      <c r="D61" s="61"/>
      <c r="E61" s="61"/>
      <c r="F61" s="61"/>
      <c r="G61" s="61"/>
      <c r="H61" s="63"/>
      <c r="I61" s="86"/>
      <c r="J61" s="46"/>
      <c r="K61" s="46"/>
      <c r="L61" s="46"/>
      <c r="M61" s="46"/>
      <c r="N61" s="46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5" customHeight="1" x14ac:dyDescent="0.2">
      <c r="A62" s="49">
        <v>6.2</v>
      </c>
      <c r="B62" s="50" t="s">
        <v>51</v>
      </c>
      <c r="C62" s="51"/>
      <c r="D62" s="51"/>
      <c r="E62" s="51"/>
      <c r="F62" s="51"/>
      <c r="G62" s="52">
        <f>SUM(G63:G67)</f>
        <v>0</v>
      </c>
      <c r="H62" s="53"/>
      <c r="I62" s="86"/>
      <c r="J62" s="46"/>
      <c r="K62" s="46"/>
      <c r="L62" s="46"/>
      <c r="M62" s="46"/>
      <c r="N62" s="4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8" x14ac:dyDescent="0.2">
      <c r="A63" s="54" t="s">
        <v>52</v>
      </c>
      <c r="B63" s="70"/>
      <c r="C63" s="71"/>
      <c r="D63" s="72"/>
      <c r="E63" s="71"/>
      <c r="F63" s="72"/>
      <c r="G63" s="73"/>
      <c r="H63" s="63"/>
      <c r="I63" s="86"/>
      <c r="J63" s="46"/>
      <c r="K63" s="46"/>
      <c r="L63" s="46"/>
      <c r="M63" s="46"/>
      <c r="N63" s="46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8" x14ac:dyDescent="0.2">
      <c r="A64" s="54" t="s">
        <v>53</v>
      </c>
      <c r="B64" s="71"/>
      <c r="C64" s="71"/>
      <c r="D64" s="72"/>
      <c r="E64" s="71"/>
      <c r="F64" s="72"/>
      <c r="G64" s="73"/>
      <c r="H64" s="63"/>
      <c r="I64" s="86"/>
      <c r="J64" s="46"/>
      <c r="K64" s="46"/>
      <c r="L64" s="46"/>
      <c r="M64" s="46"/>
      <c r="N64" s="46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8" x14ac:dyDescent="0.2">
      <c r="A65" s="54" t="s">
        <v>54</v>
      </c>
      <c r="B65" s="55"/>
      <c r="C65" s="55"/>
      <c r="D65" s="56"/>
      <c r="E65" s="55"/>
      <c r="F65" s="56"/>
      <c r="G65" s="59"/>
      <c r="H65" s="63"/>
      <c r="I65" s="86"/>
      <c r="J65" s="46"/>
      <c r="K65" s="46"/>
      <c r="L65" s="46"/>
      <c r="M65" s="46"/>
      <c r="N65" s="46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8" x14ac:dyDescent="0.2">
      <c r="A66" s="54" t="s">
        <v>55</v>
      </c>
      <c r="B66" s="55"/>
      <c r="C66" s="55"/>
      <c r="D66" s="58"/>
      <c r="E66" s="55"/>
      <c r="F66" s="56"/>
      <c r="G66" s="59"/>
      <c r="H66" s="63"/>
      <c r="I66" s="86"/>
      <c r="J66" s="46"/>
      <c r="K66" s="46"/>
      <c r="L66" s="46"/>
      <c r="M66" s="46"/>
      <c r="N66" s="4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8" x14ac:dyDescent="0.2">
      <c r="A67" s="54" t="s">
        <v>56</v>
      </c>
      <c r="B67" s="55"/>
      <c r="C67" s="55"/>
      <c r="D67" s="58"/>
      <c r="E67" s="55"/>
      <c r="F67" s="56"/>
      <c r="G67" s="59"/>
      <c r="H67" s="63"/>
      <c r="I67" s="86"/>
      <c r="J67" s="46"/>
      <c r="K67" s="46"/>
      <c r="L67" s="46"/>
      <c r="M67" s="46"/>
      <c r="N67" s="46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2" customHeight="1" x14ac:dyDescent="0.2">
      <c r="A68" s="54"/>
      <c r="B68" s="61"/>
      <c r="C68" s="61"/>
      <c r="D68" s="61"/>
      <c r="E68" s="61"/>
      <c r="F68" s="61"/>
      <c r="G68" s="61"/>
      <c r="H68" s="63"/>
      <c r="I68" s="86"/>
      <c r="J68" s="46"/>
      <c r="K68" s="46"/>
      <c r="L68" s="46"/>
      <c r="M68" s="46"/>
      <c r="N68" s="46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8" customHeight="1" x14ac:dyDescent="0.2">
      <c r="A69" s="64">
        <v>7</v>
      </c>
      <c r="B69" s="65" t="s">
        <v>57</v>
      </c>
      <c r="C69" s="66"/>
      <c r="D69" s="66"/>
      <c r="E69" s="66"/>
      <c r="F69" s="66"/>
      <c r="G69" s="67">
        <f>G70+G74+G81+G88</f>
        <v>0</v>
      </c>
      <c r="H69" s="68"/>
      <c r="I69" s="86"/>
      <c r="J69" s="46"/>
      <c r="K69" s="46"/>
      <c r="L69" s="46"/>
      <c r="M69" s="46"/>
      <c r="N69" s="46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6.5" customHeight="1" x14ac:dyDescent="0.2">
      <c r="A70" s="49">
        <v>7.1</v>
      </c>
      <c r="B70" s="50" t="s">
        <v>58</v>
      </c>
      <c r="C70" s="51"/>
      <c r="D70" s="51"/>
      <c r="E70" s="51"/>
      <c r="F70" s="51"/>
      <c r="G70" s="52">
        <f>SUM(G71:G72)</f>
        <v>0</v>
      </c>
      <c r="H70" s="53"/>
      <c r="I70" s="86"/>
      <c r="J70" s="46"/>
      <c r="K70" s="46"/>
      <c r="L70" s="46"/>
      <c r="M70" s="46"/>
      <c r="N70" s="46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1.25" customHeight="1" x14ac:dyDescent="0.25">
      <c r="A71" s="54" t="s">
        <v>59</v>
      </c>
      <c r="B71" s="74"/>
      <c r="C71" s="71"/>
      <c r="D71" s="72"/>
      <c r="E71" s="71"/>
      <c r="F71" s="72"/>
      <c r="G71" s="73">
        <f t="shared" ref="G71:G72" si="3">F71*D71</f>
        <v>0</v>
      </c>
      <c r="H71" s="63"/>
      <c r="I71" s="86"/>
      <c r="J71" s="46"/>
      <c r="K71" s="46"/>
      <c r="L71" s="46"/>
      <c r="M71" s="46"/>
      <c r="N71" s="46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1.25" customHeight="1" x14ac:dyDescent="0.25">
      <c r="A72" s="54" t="s">
        <v>60</v>
      </c>
      <c r="B72" s="74"/>
      <c r="C72" s="71"/>
      <c r="D72" s="72"/>
      <c r="E72" s="71"/>
      <c r="F72" s="72"/>
      <c r="G72" s="73">
        <f t="shared" si="3"/>
        <v>0</v>
      </c>
      <c r="H72" s="63"/>
      <c r="I72" s="86"/>
      <c r="J72" s="46"/>
      <c r="K72" s="46"/>
      <c r="L72" s="46"/>
      <c r="M72" s="46"/>
      <c r="N72" s="4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2" customHeight="1" x14ac:dyDescent="0.2">
      <c r="A73" s="54"/>
      <c r="B73" s="61"/>
      <c r="C73" s="61"/>
      <c r="D73" s="61"/>
      <c r="E73" s="61"/>
      <c r="F73" s="61"/>
      <c r="G73" s="61"/>
      <c r="H73" s="63"/>
      <c r="I73" s="86"/>
      <c r="J73" s="46"/>
      <c r="K73" s="46"/>
      <c r="L73" s="46"/>
      <c r="M73" s="46"/>
      <c r="N73" s="46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4.25" customHeight="1" x14ac:dyDescent="0.2">
      <c r="A74" s="49">
        <v>7.2</v>
      </c>
      <c r="B74" s="50" t="s">
        <v>61</v>
      </c>
      <c r="C74" s="51"/>
      <c r="D74" s="51"/>
      <c r="E74" s="51"/>
      <c r="F74" s="51"/>
      <c r="G74" s="52">
        <f>SUM(G75:G79)</f>
        <v>0</v>
      </c>
      <c r="H74" s="53"/>
      <c r="I74" s="86"/>
      <c r="J74" s="46"/>
      <c r="K74" s="46"/>
      <c r="L74" s="46"/>
      <c r="M74" s="46"/>
      <c r="N74" s="4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8" x14ac:dyDescent="0.2">
      <c r="A75" s="54" t="s">
        <v>62</v>
      </c>
      <c r="B75" s="71" t="s">
        <v>124</v>
      </c>
      <c r="C75" s="55" t="s">
        <v>140</v>
      </c>
      <c r="D75" s="56"/>
      <c r="E75" s="55" t="s">
        <v>139</v>
      </c>
      <c r="F75" s="56"/>
      <c r="G75" s="59">
        <f>D75*F75</f>
        <v>0</v>
      </c>
      <c r="H75" s="63"/>
      <c r="I75" s="86"/>
      <c r="J75" s="46"/>
      <c r="K75" s="46"/>
      <c r="L75" s="46"/>
      <c r="M75" s="46"/>
      <c r="N75" s="46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8" x14ac:dyDescent="0.2">
      <c r="A76" s="54" t="s">
        <v>63</v>
      </c>
      <c r="B76" s="71"/>
      <c r="C76" s="55"/>
      <c r="D76" s="56"/>
      <c r="E76" s="55"/>
      <c r="F76" s="56"/>
      <c r="G76" s="59"/>
      <c r="H76" s="63"/>
      <c r="I76" s="86"/>
      <c r="J76" s="46"/>
      <c r="K76" s="46"/>
      <c r="L76" s="46"/>
      <c r="M76" s="46"/>
      <c r="N76" s="46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8" x14ac:dyDescent="0.2">
      <c r="A77" s="54" t="s">
        <v>64</v>
      </c>
      <c r="B77" s="55"/>
      <c r="C77" s="55"/>
      <c r="D77" s="56"/>
      <c r="E77" s="55"/>
      <c r="F77" s="56"/>
      <c r="G77" s="59"/>
      <c r="H77" s="63"/>
      <c r="I77" s="86"/>
      <c r="J77" s="46"/>
      <c r="K77" s="46"/>
      <c r="L77" s="46"/>
      <c r="M77" s="46"/>
      <c r="N77" s="46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8" x14ac:dyDescent="0.2">
      <c r="A78" s="54" t="s">
        <v>65</v>
      </c>
      <c r="B78" s="55"/>
      <c r="C78" s="55"/>
      <c r="D78" s="56"/>
      <c r="E78" s="55"/>
      <c r="F78" s="56"/>
      <c r="G78" s="59"/>
      <c r="H78" s="63"/>
      <c r="I78" s="86"/>
      <c r="J78" s="46"/>
      <c r="K78" s="46"/>
      <c r="L78" s="46"/>
      <c r="M78" s="46"/>
      <c r="N78" s="46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8" x14ac:dyDescent="0.2">
      <c r="A79" s="54" t="s">
        <v>66</v>
      </c>
      <c r="B79" s="55"/>
      <c r="C79" s="55"/>
      <c r="D79" s="56"/>
      <c r="E79" s="55"/>
      <c r="F79" s="56"/>
      <c r="G79" s="59"/>
      <c r="H79" s="63"/>
      <c r="I79" s="86"/>
      <c r="J79" s="46"/>
      <c r="K79" s="46"/>
      <c r="L79" s="46"/>
      <c r="M79" s="46"/>
      <c r="N79" s="46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2" customHeight="1" x14ac:dyDescent="0.2">
      <c r="A80" s="54"/>
      <c r="B80" s="61"/>
      <c r="C80" s="61"/>
      <c r="D80" s="61"/>
      <c r="E80" s="61"/>
      <c r="F80" s="61"/>
      <c r="G80" s="61"/>
      <c r="H80" s="63"/>
      <c r="I80" s="86"/>
      <c r="J80" s="46"/>
      <c r="K80" s="46"/>
      <c r="L80" s="46"/>
      <c r="M80" s="46"/>
      <c r="N80" s="46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26.25" customHeight="1" x14ac:dyDescent="0.2">
      <c r="A81" s="49">
        <v>7.3</v>
      </c>
      <c r="B81" s="50" t="s">
        <v>67</v>
      </c>
      <c r="C81" s="51"/>
      <c r="D81" s="51"/>
      <c r="E81" s="51"/>
      <c r="F81" s="51"/>
      <c r="G81" s="52">
        <f>SUM(G82:G86)</f>
        <v>0</v>
      </c>
      <c r="H81" s="75" t="str">
        <f>IF(G81&gt;25000,"Foreign travel costs are limited to a maximum of MVR 25,000.",IF(G81&lt;0,"Total cannot be below 0",""))</f>
        <v/>
      </c>
      <c r="I81" s="86"/>
      <c r="J81" s="46"/>
      <c r="K81" s="46"/>
      <c r="L81" s="46"/>
      <c r="M81" s="46"/>
      <c r="N81" s="46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1.25" customHeight="1" x14ac:dyDescent="0.2">
      <c r="A82" s="54" t="s">
        <v>68</v>
      </c>
      <c r="B82" s="71"/>
      <c r="C82" s="71"/>
      <c r="D82" s="72"/>
      <c r="E82" s="71"/>
      <c r="F82" s="72"/>
      <c r="G82" s="73"/>
      <c r="H82" s="63"/>
      <c r="I82" s="86"/>
      <c r="J82" s="46"/>
      <c r="K82" s="46"/>
      <c r="L82" s="46"/>
      <c r="M82" s="46"/>
      <c r="N82" s="46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1.25" customHeight="1" x14ac:dyDescent="0.2">
      <c r="A83" s="54" t="s">
        <v>69</v>
      </c>
      <c r="B83" s="71"/>
      <c r="C83" s="71"/>
      <c r="D83" s="72"/>
      <c r="E83" s="71"/>
      <c r="F83" s="72"/>
      <c r="G83" s="73"/>
      <c r="H83" s="63"/>
      <c r="I83" s="86"/>
      <c r="J83" s="46"/>
      <c r="K83" s="46"/>
      <c r="L83" s="46"/>
      <c r="M83" s="46"/>
      <c r="N83" s="46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25" customHeight="1" x14ac:dyDescent="0.2">
      <c r="A84" s="54" t="s">
        <v>70</v>
      </c>
      <c r="B84" s="71"/>
      <c r="C84" s="71"/>
      <c r="D84" s="72"/>
      <c r="E84" s="71"/>
      <c r="F84" s="72"/>
      <c r="G84" s="73"/>
      <c r="H84" s="63"/>
      <c r="I84" s="86"/>
      <c r="J84" s="46"/>
      <c r="K84" s="46"/>
      <c r="L84" s="46"/>
      <c r="M84" s="46"/>
      <c r="N84" s="46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1.25" customHeight="1" x14ac:dyDescent="0.2">
      <c r="A85" s="54" t="s">
        <v>71</v>
      </c>
      <c r="B85" s="71"/>
      <c r="C85" s="71"/>
      <c r="D85" s="72"/>
      <c r="E85" s="71"/>
      <c r="F85" s="72"/>
      <c r="G85" s="73"/>
      <c r="H85" s="63"/>
      <c r="I85" s="86"/>
      <c r="J85" s="46"/>
      <c r="K85" s="46"/>
      <c r="L85" s="46"/>
      <c r="M85" s="46"/>
      <c r="N85" s="46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1.25" customHeight="1" x14ac:dyDescent="0.2">
      <c r="A86" s="54" t="s">
        <v>72</v>
      </c>
      <c r="B86" s="55"/>
      <c r="C86" s="55"/>
      <c r="D86" s="56"/>
      <c r="E86" s="55"/>
      <c r="F86" s="56"/>
      <c r="G86" s="59"/>
      <c r="H86" s="63"/>
      <c r="I86" s="86"/>
      <c r="J86" s="46"/>
      <c r="K86" s="46"/>
      <c r="L86" s="46"/>
      <c r="M86" s="46"/>
      <c r="N86" s="46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2" customHeight="1" x14ac:dyDescent="0.2">
      <c r="A87" s="54"/>
      <c r="B87" s="61"/>
      <c r="C87" s="61"/>
      <c r="D87" s="61"/>
      <c r="E87" s="61"/>
      <c r="F87" s="61"/>
      <c r="G87" s="61"/>
      <c r="H87" s="63"/>
      <c r="I87" s="86"/>
      <c r="J87" s="46"/>
      <c r="K87" s="46"/>
      <c r="L87" s="46"/>
      <c r="M87" s="46"/>
      <c r="N87" s="46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4.25" customHeight="1" x14ac:dyDescent="0.2">
      <c r="A88" s="49">
        <v>7.4</v>
      </c>
      <c r="B88" s="50" t="s">
        <v>73</v>
      </c>
      <c r="C88" s="51"/>
      <c r="D88" s="51"/>
      <c r="E88" s="51"/>
      <c r="F88" s="51"/>
      <c r="G88" s="52">
        <f>SUM(G89:G90)</f>
        <v>0</v>
      </c>
      <c r="H88" s="53"/>
      <c r="I88" s="86"/>
      <c r="J88" s="46"/>
      <c r="K88" s="46"/>
      <c r="L88" s="46"/>
      <c r="M88" s="46"/>
      <c r="N88" s="46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1.25" customHeight="1" x14ac:dyDescent="0.2">
      <c r="A89" s="54" t="s">
        <v>74</v>
      </c>
      <c r="B89" s="55"/>
      <c r="C89" s="55"/>
      <c r="D89" s="56"/>
      <c r="E89" s="55"/>
      <c r="F89" s="56"/>
      <c r="G89" s="59"/>
      <c r="H89" s="63"/>
      <c r="I89" s="86"/>
      <c r="J89" s="46"/>
      <c r="K89" s="46"/>
      <c r="L89" s="46"/>
      <c r="M89" s="46"/>
      <c r="N89" s="46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0.5" customHeight="1" x14ac:dyDescent="0.2">
      <c r="A90" s="54" t="s">
        <v>75</v>
      </c>
      <c r="B90" s="55"/>
      <c r="C90" s="55"/>
      <c r="D90" s="56"/>
      <c r="E90" s="55"/>
      <c r="F90" s="56"/>
      <c r="G90" s="59"/>
      <c r="H90" s="63"/>
      <c r="I90" s="86"/>
      <c r="J90" s="46"/>
      <c r="K90" s="46"/>
      <c r="L90" s="46"/>
      <c r="M90" s="46"/>
      <c r="N90" s="46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2" customHeight="1" x14ac:dyDescent="0.2">
      <c r="A91" s="54"/>
      <c r="B91" s="61"/>
      <c r="C91" s="61"/>
      <c r="D91" s="61"/>
      <c r="E91" s="61"/>
      <c r="F91" s="61"/>
      <c r="G91" s="61"/>
      <c r="H91" s="63"/>
      <c r="I91" s="86"/>
      <c r="J91" s="46"/>
      <c r="K91" s="46"/>
      <c r="L91" s="46"/>
      <c r="M91" s="46"/>
      <c r="N91" s="46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7.25" customHeight="1" x14ac:dyDescent="0.2">
      <c r="A92" s="76"/>
      <c r="B92" s="77" t="s">
        <v>76</v>
      </c>
      <c r="C92" s="78"/>
      <c r="D92" s="78"/>
      <c r="E92" s="78"/>
      <c r="F92" s="78"/>
      <c r="G92" s="79">
        <f>G3+G16+G27+G34+G49+G57+G69</f>
        <v>0</v>
      </c>
      <c r="H92" s="80" t="str">
        <f>IF(G92&gt;1000000,"Research grants are limited to a maximum of MVR 1,000,000 per project.",IF(G92&lt;0,"Total cannot be below 0",""))</f>
        <v/>
      </c>
      <c r="I92" s="86"/>
      <c r="J92" s="46"/>
      <c r="K92" s="46"/>
      <c r="L92" s="46"/>
      <c r="M92" s="46"/>
      <c r="N92" s="46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2" customHeight="1" x14ac:dyDescent="0.2">
      <c r="A93" s="54"/>
      <c r="B93" s="61"/>
      <c r="C93" s="61"/>
      <c r="D93" s="61"/>
      <c r="E93" s="61"/>
      <c r="F93" s="61"/>
      <c r="G93" s="61"/>
      <c r="H93" s="63"/>
      <c r="I93" s="86"/>
      <c r="J93" s="46"/>
      <c r="K93" s="46"/>
      <c r="L93" s="46"/>
      <c r="M93" s="46"/>
      <c r="N93" s="46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5.75" customHeight="1" x14ac:dyDescent="0.2">
      <c r="A94" s="64">
        <v>8</v>
      </c>
      <c r="B94" s="65" t="s">
        <v>77</v>
      </c>
      <c r="C94" s="66"/>
      <c r="D94" s="66"/>
      <c r="E94" s="66"/>
      <c r="F94" s="66"/>
      <c r="G94" s="67">
        <f>G95+G99</f>
        <v>0</v>
      </c>
      <c r="H94" s="68"/>
      <c r="I94" s="86"/>
      <c r="J94" s="46"/>
      <c r="K94" s="46"/>
      <c r="L94" s="46"/>
      <c r="M94" s="46"/>
      <c r="N94" s="46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6.5" customHeight="1" x14ac:dyDescent="0.2">
      <c r="A95" s="49">
        <v>8.1</v>
      </c>
      <c r="B95" s="50" t="s">
        <v>78</v>
      </c>
      <c r="C95" s="51"/>
      <c r="D95" s="51"/>
      <c r="E95" s="51"/>
      <c r="F95" s="51"/>
      <c r="G95" s="52">
        <f>SUM(G96:G97)</f>
        <v>0</v>
      </c>
      <c r="H95" s="53"/>
      <c r="I95" s="86"/>
      <c r="J95" s="46"/>
      <c r="K95" s="46"/>
      <c r="L95" s="46"/>
      <c r="M95" s="46"/>
      <c r="N95" s="46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1.25" customHeight="1" x14ac:dyDescent="0.2">
      <c r="A96" s="54" t="s">
        <v>79</v>
      </c>
      <c r="B96" s="55"/>
      <c r="C96" s="55"/>
      <c r="D96" s="56"/>
      <c r="E96" s="55"/>
      <c r="F96" s="56"/>
      <c r="G96" s="59"/>
      <c r="H96" s="63"/>
      <c r="I96" s="86"/>
      <c r="J96" s="46"/>
      <c r="K96" s="46"/>
      <c r="L96" s="46"/>
      <c r="M96" s="46"/>
      <c r="N96" s="46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11.25" customHeight="1" x14ac:dyDescent="0.2">
      <c r="A97" s="54" t="s">
        <v>80</v>
      </c>
      <c r="B97" s="55"/>
      <c r="C97" s="55"/>
      <c r="D97" s="56"/>
      <c r="E97" s="55"/>
      <c r="F97" s="56"/>
      <c r="G97" s="59"/>
      <c r="H97" s="63"/>
      <c r="I97" s="86"/>
      <c r="J97" s="46"/>
      <c r="K97" s="46"/>
      <c r="L97" s="46"/>
      <c r="M97" s="46"/>
      <c r="N97" s="46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12" customHeight="1" x14ac:dyDescent="0.2">
      <c r="A98" s="54"/>
      <c r="B98" s="61"/>
      <c r="C98" s="61"/>
      <c r="D98" s="61"/>
      <c r="E98" s="61"/>
      <c r="F98" s="61"/>
      <c r="G98" s="61"/>
      <c r="H98" s="63"/>
      <c r="I98" s="86"/>
      <c r="J98" s="46"/>
      <c r="K98" s="46"/>
      <c r="L98" s="46"/>
      <c r="M98" s="46"/>
      <c r="N98" s="46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8" customHeight="1" x14ac:dyDescent="0.2">
      <c r="A99" s="49">
        <v>8.1999999999999993</v>
      </c>
      <c r="B99" s="50" t="s">
        <v>81</v>
      </c>
      <c r="C99" s="51"/>
      <c r="D99" s="51"/>
      <c r="E99" s="51"/>
      <c r="F99" s="51"/>
      <c r="G99" s="52">
        <f>SUM(G100:G103)</f>
        <v>0</v>
      </c>
      <c r="H99" s="53"/>
      <c r="I99" s="86"/>
      <c r="J99" s="46"/>
      <c r="K99" s="46"/>
      <c r="L99" s="46"/>
      <c r="M99" s="46"/>
      <c r="N99" s="46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1.25" customHeight="1" x14ac:dyDescent="0.2">
      <c r="A100" s="54" t="s">
        <v>82</v>
      </c>
      <c r="B100" s="55"/>
      <c r="C100" s="55"/>
      <c r="D100" s="56"/>
      <c r="E100" s="55"/>
      <c r="F100" s="56"/>
      <c r="G100" s="59"/>
      <c r="H100" s="63"/>
      <c r="I100" s="86"/>
      <c r="J100" s="46"/>
      <c r="K100" s="46"/>
      <c r="L100" s="46"/>
      <c r="M100" s="46"/>
      <c r="N100" s="46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1.25" customHeight="1" x14ac:dyDescent="0.2">
      <c r="A101" s="54" t="s">
        <v>83</v>
      </c>
      <c r="B101" s="55"/>
      <c r="C101" s="55"/>
      <c r="D101" s="56"/>
      <c r="E101" s="55"/>
      <c r="F101" s="56"/>
      <c r="G101" s="59"/>
      <c r="H101" s="63"/>
      <c r="I101" s="86"/>
      <c r="J101" s="46"/>
      <c r="K101" s="46"/>
      <c r="L101" s="46"/>
      <c r="M101" s="46"/>
      <c r="N101" s="46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1.25" customHeight="1" x14ac:dyDescent="0.2">
      <c r="A102" s="54" t="s">
        <v>84</v>
      </c>
      <c r="B102" s="55"/>
      <c r="C102" s="55"/>
      <c r="D102" s="56"/>
      <c r="E102" s="55"/>
      <c r="F102" s="56"/>
      <c r="G102" s="59"/>
      <c r="H102" s="63"/>
      <c r="I102" s="86"/>
      <c r="J102" s="46"/>
      <c r="K102" s="46"/>
      <c r="L102" s="46"/>
      <c r="M102" s="46"/>
      <c r="N102" s="46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2.75" customHeight="1" x14ac:dyDescent="0.2">
      <c r="A103" s="54" t="s">
        <v>85</v>
      </c>
      <c r="B103" s="55"/>
      <c r="C103" s="55"/>
      <c r="D103" s="56"/>
      <c r="E103" s="55"/>
      <c r="F103" s="56"/>
      <c r="G103" s="59"/>
      <c r="H103" s="63"/>
      <c r="I103" s="86"/>
      <c r="J103" s="46"/>
      <c r="K103" s="46"/>
      <c r="L103" s="46"/>
      <c r="M103" s="46"/>
      <c r="N103" s="46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2" customHeight="1" x14ac:dyDescent="0.2">
      <c r="A104" s="54"/>
      <c r="B104" s="61"/>
      <c r="C104" s="61"/>
      <c r="D104" s="61"/>
      <c r="E104" s="61"/>
      <c r="F104" s="61"/>
      <c r="G104" s="61"/>
      <c r="H104" s="63"/>
      <c r="I104" s="86"/>
      <c r="J104" s="46"/>
      <c r="K104" s="46"/>
      <c r="L104" s="46"/>
      <c r="M104" s="46"/>
      <c r="N104" s="46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7.25" customHeight="1" thickBot="1" x14ac:dyDescent="0.25">
      <c r="A105" s="81"/>
      <c r="B105" s="82" t="s">
        <v>86</v>
      </c>
      <c r="C105" s="83"/>
      <c r="D105" s="83"/>
      <c r="E105" s="83"/>
      <c r="F105" s="83"/>
      <c r="G105" s="84">
        <f>G92+G94</f>
        <v>0</v>
      </c>
      <c r="H105" s="83"/>
      <c r="I105" s="88"/>
      <c r="J105" s="46"/>
      <c r="K105" s="46"/>
      <c r="L105" s="46"/>
      <c r="M105" s="46"/>
      <c r="N105" s="46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1.25" customHeight="1" x14ac:dyDescent="0.2">
      <c r="A106" s="61"/>
      <c r="B106" s="61"/>
      <c r="C106" s="61"/>
      <c r="D106" s="61"/>
      <c r="E106" s="61"/>
      <c r="F106" s="61"/>
      <c r="G106" s="61"/>
      <c r="H106" s="61"/>
      <c r="I106" s="46"/>
      <c r="J106" s="46"/>
      <c r="K106" s="46"/>
      <c r="L106" s="46"/>
      <c r="M106" s="46"/>
      <c r="N106" s="46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1.25" customHeight="1" x14ac:dyDescent="0.2">
      <c r="A107" s="61"/>
      <c r="B107" s="61"/>
      <c r="C107" s="61"/>
      <c r="D107" s="61"/>
      <c r="E107" s="61"/>
      <c r="F107" s="61"/>
      <c r="G107" s="61"/>
      <c r="H107" s="61"/>
      <c r="I107" s="46"/>
      <c r="J107" s="46"/>
      <c r="K107" s="46"/>
      <c r="L107" s="46"/>
      <c r="M107" s="46"/>
      <c r="N107" s="46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1.25" customHeight="1" x14ac:dyDescent="0.2">
      <c r="A108" s="61"/>
      <c r="B108" s="61"/>
      <c r="C108" s="61"/>
      <c r="D108" s="61"/>
      <c r="E108" s="61"/>
      <c r="F108" s="61"/>
      <c r="G108" s="61"/>
      <c r="H108" s="61"/>
      <c r="I108" s="46"/>
      <c r="J108" s="46"/>
      <c r="K108" s="46"/>
      <c r="L108" s="46"/>
      <c r="M108" s="46"/>
      <c r="N108" s="46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1.25" customHeight="1" x14ac:dyDescent="0.2">
      <c r="A109" s="61"/>
      <c r="B109" s="61"/>
      <c r="C109" s="61"/>
      <c r="D109" s="61"/>
      <c r="E109" s="61"/>
      <c r="F109" s="61"/>
      <c r="G109" s="61"/>
      <c r="H109" s="61"/>
      <c r="I109" s="46"/>
      <c r="J109" s="46"/>
      <c r="K109" s="46"/>
      <c r="L109" s="46"/>
      <c r="M109" s="46"/>
      <c r="N109" s="46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1.25" customHeight="1" x14ac:dyDescent="0.2">
      <c r="A110" s="61"/>
      <c r="B110" s="61"/>
      <c r="C110" s="61"/>
      <c r="D110" s="61"/>
      <c r="E110" s="61"/>
      <c r="F110" s="61"/>
      <c r="G110" s="61"/>
      <c r="H110" s="61"/>
      <c r="I110" s="46"/>
      <c r="J110" s="46"/>
      <c r="K110" s="46"/>
      <c r="L110" s="46"/>
      <c r="M110" s="46"/>
      <c r="N110" s="46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1.25" customHeight="1" x14ac:dyDescent="0.2">
      <c r="A111" s="61"/>
      <c r="B111" s="61"/>
      <c r="C111" s="61"/>
      <c r="D111" s="61"/>
      <c r="E111" s="61"/>
      <c r="F111" s="61"/>
      <c r="G111" s="61"/>
      <c r="H111" s="61"/>
      <c r="I111" s="46"/>
      <c r="J111" s="46"/>
      <c r="K111" s="46"/>
      <c r="L111" s="46"/>
      <c r="M111" s="46"/>
      <c r="N111" s="46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1.25" customHeight="1" x14ac:dyDescent="0.2">
      <c r="A112" s="61"/>
      <c r="B112" s="61"/>
      <c r="C112" s="61"/>
      <c r="D112" s="61"/>
      <c r="E112" s="61"/>
      <c r="F112" s="61"/>
      <c r="G112" s="61"/>
      <c r="H112" s="61"/>
      <c r="I112" s="46"/>
      <c r="J112" s="46"/>
      <c r="K112" s="46"/>
      <c r="L112" s="46"/>
      <c r="M112" s="46"/>
      <c r="N112" s="46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1.25" customHeight="1" x14ac:dyDescent="0.2">
      <c r="A113" s="61"/>
      <c r="B113" s="61"/>
      <c r="C113" s="61"/>
      <c r="D113" s="61"/>
      <c r="E113" s="61"/>
      <c r="F113" s="61"/>
      <c r="G113" s="61"/>
      <c r="H113" s="61"/>
      <c r="I113" s="46"/>
      <c r="J113" s="46"/>
      <c r="K113" s="46"/>
      <c r="L113" s="46"/>
      <c r="M113" s="46"/>
      <c r="N113" s="46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1.25" customHeight="1" x14ac:dyDescent="0.2">
      <c r="A114" s="61"/>
      <c r="B114" s="61"/>
      <c r="C114" s="61"/>
      <c r="D114" s="61"/>
      <c r="E114" s="61"/>
      <c r="F114" s="61"/>
      <c r="G114" s="61"/>
      <c r="H114" s="61"/>
      <c r="I114" s="46"/>
      <c r="J114" s="46"/>
      <c r="K114" s="46"/>
      <c r="L114" s="46"/>
      <c r="M114" s="46"/>
      <c r="N114" s="46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1.25" customHeight="1" x14ac:dyDescent="0.2">
      <c r="A115" s="61"/>
      <c r="B115" s="61"/>
      <c r="C115" s="61"/>
      <c r="D115" s="61"/>
      <c r="E115" s="61"/>
      <c r="F115" s="61"/>
      <c r="G115" s="61"/>
      <c r="H115" s="61"/>
      <c r="I115" s="46"/>
      <c r="J115" s="46"/>
      <c r="K115" s="46"/>
      <c r="L115" s="46"/>
      <c r="M115" s="46"/>
      <c r="N115" s="46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11.25" customHeight="1" x14ac:dyDescent="0.2">
      <c r="A116" s="61"/>
      <c r="B116" s="61"/>
      <c r="C116" s="61"/>
      <c r="D116" s="61"/>
      <c r="E116" s="61"/>
      <c r="F116" s="61"/>
      <c r="G116" s="61"/>
      <c r="H116" s="61"/>
      <c r="I116" s="46"/>
      <c r="J116" s="46"/>
      <c r="K116" s="46"/>
      <c r="L116" s="46"/>
      <c r="M116" s="46"/>
      <c r="N116" s="46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11.25" customHeight="1" x14ac:dyDescent="0.2">
      <c r="A117" s="61"/>
      <c r="B117" s="61"/>
      <c r="C117" s="61"/>
      <c r="D117" s="61"/>
      <c r="E117" s="61"/>
      <c r="F117" s="61"/>
      <c r="G117" s="61"/>
      <c r="H117" s="61"/>
      <c r="I117" s="46"/>
      <c r="J117" s="46"/>
      <c r="K117" s="46"/>
      <c r="L117" s="46"/>
      <c r="M117" s="46"/>
      <c r="N117" s="46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1.25" customHeight="1" x14ac:dyDescent="0.2">
      <c r="A118" s="61"/>
      <c r="B118" s="61"/>
      <c r="C118" s="61"/>
      <c r="D118" s="61"/>
      <c r="E118" s="61"/>
      <c r="F118" s="61"/>
      <c r="G118" s="61"/>
      <c r="H118" s="61"/>
      <c r="I118" s="46"/>
      <c r="J118" s="46"/>
      <c r="K118" s="46"/>
      <c r="L118" s="46"/>
      <c r="M118" s="46"/>
      <c r="N118" s="46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11.25" customHeight="1" x14ac:dyDescent="0.2">
      <c r="A119" s="61"/>
      <c r="B119" s="61"/>
      <c r="C119" s="61"/>
      <c r="D119" s="61"/>
      <c r="E119" s="61"/>
      <c r="F119" s="61"/>
      <c r="G119" s="61"/>
      <c r="H119" s="61"/>
      <c r="I119" s="46"/>
      <c r="J119" s="46"/>
      <c r="K119" s="46"/>
      <c r="L119" s="46"/>
      <c r="M119" s="46"/>
      <c r="N119" s="46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1.25" customHeight="1" x14ac:dyDescent="0.2">
      <c r="A120" s="61"/>
      <c r="B120" s="61"/>
      <c r="C120" s="61"/>
      <c r="D120" s="61"/>
      <c r="E120" s="61"/>
      <c r="F120" s="61"/>
      <c r="G120" s="61"/>
      <c r="H120" s="61"/>
      <c r="I120" s="46"/>
      <c r="J120" s="46"/>
      <c r="K120" s="46"/>
      <c r="L120" s="46"/>
      <c r="M120" s="46"/>
      <c r="N120" s="46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1.25" customHeight="1" x14ac:dyDescent="0.2">
      <c r="A121" s="61"/>
      <c r="B121" s="61"/>
      <c r="C121" s="61"/>
      <c r="D121" s="61"/>
      <c r="E121" s="61"/>
      <c r="F121" s="61"/>
      <c r="G121" s="61"/>
      <c r="H121" s="61"/>
      <c r="I121" s="46"/>
      <c r="J121" s="46"/>
      <c r="K121" s="46"/>
      <c r="L121" s="46"/>
      <c r="M121" s="46"/>
      <c r="N121" s="46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1.25" customHeight="1" x14ac:dyDescent="0.2">
      <c r="A122" s="61"/>
      <c r="B122" s="61"/>
      <c r="C122" s="61"/>
      <c r="D122" s="61"/>
      <c r="E122" s="61"/>
      <c r="F122" s="61"/>
      <c r="G122" s="61"/>
      <c r="H122" s="61"/>
      <c r="I122" s="46"/>
      <c r="J122" s="46"/>
      <c r="K122" s="46"/>
      <c r="L122" s="46"/>
      <c r="M122" s="46"/>
      <c r="N122" s="46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1.25" customHeight="1" x14ac:dyDescent="0.2">
      <c r="A123" s="61"/>
      <c r="B123" s="61"/>
      <c r="C123" s="61"/>
      <c r="D123" s="61"/>
      <c r="E123" s="61"/>
      <c r="F123" s="61"/>
      <c r="G123" s="61"/>
      <c r="H123" s="61"/>
      <c r="I123" s="46"/>
      <c r="J123" s="46"/>
      <c r="K123" s="46"/>
      <c r="L123" s="46"/>
      <c r="M123" s="46"/>
      <c r="N123" s="46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1.25" customHeight="1" x14ac:dyDescent="0.2">
      <c r="A124" s="61"/>
      <c r="B124" s="61"/>
      <c r="C124" s="61"/>
      <c r="D124" s="61"/>
      <c r="E124" s="61"/>
      <c r="F124" s="61"/>
      <c r="G124" s="61"/>
      <c r="H124" s="61"/>
      <c r="I124" s="46"/>
      <c r="J124" s="46"/>
      <c r="K124" s="46"/>
      <c r="L124" s="46"/>
      <c r="M124" s="46"/>
      <c r="N124" s="46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1.25" customHeight="1" x14ac:dyDescent="0.2">
      <c r="A125" s="61"/>
      <c r="B125" s="61"/>
      <c r="C125" s="61"/>
      <c r="D125" s="61"/>
      <c r="E125" s="61"/>
      <c r="F125" s="61"/>
      <c r="G125" s="61"/>
      <c r="H125" s="61"/>
      <c r="I125" s="46"/>
      <c r="J125" s="46"/>
      <c r="K125" s="46"/>
      <c r="L125" s="46"/>
      <c r="M125" s="46"/>
      <c r="N125" s="46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1.25" customHeight="1" x14ac:dyDescent="0.2">
      <c r="A126" s="61"/>
      <c r="B126" s="61"/>
      <c r="C126" s="61"/>
      <c r="D126" s="61"/>
      <c r="E126" s="61"/>
      <c r="F126" s="61"/>
      <c r="G126" s="61"/>
      <c r="H126" s="61"/>
      <c r="I126" s="46"/>
      <c r="J126" s="46"/>
      <c r="K126" s="46"/>
      <c r="L126" s="46"/>
      <c r="M126" s="46"/>
      <c r="N126" s="46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1.25" customHeight="1" x14ac:dyDescent="0.2">
      <c r="A127" s="61"/>
      <c r="B127" s="61"/>
      <c r="C127" s="61"/>
      <c r="D127" s="61"/>
      <c r="E127" s="61"/>
      <c r="F127" s="61"/>
      <c r="G127" s="61"/>
      <c r="H127" s="61"/>
      <c r="I127" s="46"/>
      <c r="J127" s="46"/>
      <c r="K127" s="46"/>
      <c r="L127" s="46"/>
      <c r="M127" s="46"/>
      <c r="N127" s="46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1.25" customHeight="1" x14ac:dyDescent="0.2">
      <c r="A128" s="61"/>
      <c r="B128" s="61"/>
      <c r="C128" s="61"/>
      <c r="D128" s="61"/>
      <c r="E128" s="61"/>
      <c r="F128" s="61"/>
      <c r="G128" s="61"/>
      <c r="H128" s="61"/>
      <c r="I128" s="46"/>
      <c r="J128" s="46"/>
      <c r="K128" s="46"/>
      <c r="L128" s="46"/>
      <c r="M128" s="46"/>
      <c r="N128" s="46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1.25" customHeight="1" x14ac:dyDescent="0.2">
      <c r="A129" s="61"/>
      <c r="B129" s="61"/>
      <c r="C129" s="61"/>
      <c r="D129" s="61"/>
      <c r="E129" s="61"/>
      <c r="F129" s="61"/>
      <c r="G129" s="61"/>
      <c r="H129" s="61"/>
      <c r="I129" s="46"/>
      <c r="J129" s="46"/>
      <c r="K129" s="46"/>
      <c r="L129" s="46"/>
      <c r="M129" s="46"/>
      <c r="N129" s="46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1.25" customHeight="1" x14ac:dyDescent="0.2">
      <c r="A130" s="61"/>
      <c r="B130" s="61"/>
      <c r="C130" s="61"/>
      <c r="D130" s="61"/>
      <c r="E130" s="61"/>
      <c r="F130" s="61"/>
      <c r="G130" s="61"/>
      <c r="H130" s="61"/>
      <c r="I130" s="46"/>
      <c r="J130" s="46"/>
      <c r="K130" s="46"/>
      <c r="L130" s="46"/>
      <c r="M130" s="46"/>
      <c r="N130" s="46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1.25" customHeight="1" x14ac:dyDescent="0.2">
      <c r="A131" s="61"/>
      <c r="B131" s="61"/>
      <c r="C131" s="61"/>
      <c r="D131" s="61"/>
      <c r="E131" s="61"/>
      <c r="F131" s="61"/>
      <c r="G131" s="61"/>
      <c r="H131" s="61"/>
      <c r="I131" s="46"/>
      <c r="J131" s="46"/>
      <c r="K131" s="46"/>
      <c r="L131" s="46"/>
      <c r="M131" s="46"/>
      <c r="N131" s="46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1.25" customHeight="1" x14ac:dyDescent="0.2">
      <c r="A132" s="61"/>
      <c r="B132" s="61"/>
      <c r="C132" s="61"/>
      <c r="D132" s="61"/>
      <c r="E132" s="61"/>
      <c r="F132" s="61"/>
      <c r="G132" s="61"/>
      <c r="H132" s="61"/>
      <c r="I132" s="46"/>
      <c r="J132" s="46"/>
      <c r="K132" s="46"/>
      <c r="L132" s="46"/>
      <c r="M132" s="46"/>
      <c r="N132" s="46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1.25" customHeight="1" x14ac:dyDescent="0.2">
      <c r="A133" s="61"/>
      <c r="B133" s="61"/>
      <c r="C133" s="61"/>
      <c r="D133" s="61"/>
      <c r="E133" s="61"/>
      <c r="F133" s="61"/>
      <c r="G133" s="61"/>
      <c r="H133" s="61"/>
      <c r="I133" s="46"/>
      <c r="J133" s="46"/>
      <c r="K133" s="46"/>
      <c r="L133" s="46"/>
      <c r="M133" s="46"/>
      <c r="N133" s="46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1.25" customHeight="1" x14ac:dyDescent="0.2">
      <c r="A134" s="61"/>
      <c r="B134" s="61"/>
      <c r="C134" s="61"/>
      <c r="D134" s="61"/>
      <c r="E134" s="61"/>
      <c r="F134" s="61"/>
      <c r="G134" s="61"/>
      <c r="H134" s="61"/>
      <c r="I134" s="46"/>
      <c r="J134" s="46"/>
      <c r="K134" s="46"/>
      <c r="L134" s="46"/>
      <c r="M134" s="46"/>
      <c r="N134" s="46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1.25" customHeight="1" x14ac:dyDescent="0.2">
      <c r="A135" s="61"/>
      <c r="B135" s="61"/>
      <c r="C135" s="61"/>
      <c r="D135" s="61"/>
      <c r="E135" s="61"/>
      <c r="F135" s="61"/>
      <c r="G135" s="61"/>
      <c r="H135" s="61"/>
      <c r="I135" s="46"/>
      <c r="J135" s="46"/>
      <c r="K135" s="46"/>
      <c r="L135" s="46"/>
      <c r="M135" s="46"/>
      <c r="N135" s="46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1.25" customHeight="1" x14ac:dyDescent="0.2">
      <c r="A136" s="61"/>
      <c r="B136" s="61"/>
      <c r="C136" s="61"/>
      <c r="D136" s="61"/>
      <c r="E136" s="61"/>
      <c r="F136" s="61"/>
      <c r="G136" s="61"/>
      <c r="H136" s="61"/>
      <c r="I136" s="46"/>
      <c r="J136" s="46"/>
      <c r="K136" s="46"/>
      <c r="L136" s="46"/>
      <c r="M136" s="46"/>
      <c r="N136" s="46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1.25" customHeight="1" x14ac:dyDescent="0.2">
      <c r="A137" s="61"/>
      <c r="B137" s="61"/>
      <c r="C137" s="61"/>
      <c r="D137" s="61"/>
      <c r="E137" s="61"/>
      <c r="F137" s="61"/>
      <c r="G137" s="61"/>
      <c r="H137" s="61"/>
      <c r="I137" s="46"/>
      <c r="J137" s="46"/>
      <c r="K137" s="46"/>
      <c r="L137" s="46"/>
      <c r="M137" s="46"/>
      <c r="N137" s="46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11.25" customHeight="1" x14ac:dyDescent="0.2">
      <c r="A138" s="61"/>
      <c r="B138" s="61"/>
      <c r="C138" s="61"/>
      <c r="D138" s="61"/>
      <c r="E138" s="61"/>
      <c r="F138" s="61"/>
      <c r="G138" s="61"/>
      <c r="H138" s="61"/>
      <c r="I138" s="46"/>
      <c r="J138" s="46"/>
      <c r="K138" s="46"/>
      <c r="L138" s="46"/>
      <c r="M138" s="46"/>
      <c r="N138" s="46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11.25" customHeight="1" x14ac:dyDescent="0.2">
      <c r="A139" s="61"/>
      <c r="B139" s="61"/>
      <c r="C139" s="61"/>
      <c r="D139" s="61"/>
      <c r="E139" s="61"/>
      <c r="F139" s="61"/>
      <c r="G139" s="61"/>
      <c r="H139" s="61"/>
      <c r="I139" s="46"/>
      <c r="J139" s="46"/>
      <c r="K139" s="46"/>
      <c r="L139" s="46"/>
      <c r="M139" s="46"/>
      <c r="N139" s="46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11.25" customHeight="1" x14ac:dyDescent="0.2">
      <c r="A140" s="61"/>
      <c r="B140" s="61"/>
      <c r="C140" s="61"/>
      <c r="D140" s="61"/>
      <c r="E140" s="61"/>
      <c r="F140" s="61"/>
      <c r="G140" s="61"/>
      <c r="H140" s="61"/>
      <c r="I140" s="46"/>
      <c r="J140" s="46"/>
      <c r="K140" s="46"/>
      <c r="L140" s="46"/>
      <c r="M140" s="46"/>
      <c r="N140" s="46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11.25" customHeight="1" x14ac:dyDescent="0.2">
      <c r="A141" s="61"/>
      <c r="B141" s="61"/>
      <c r="C141" s="61"/>
      <c r="D141" s="61"/>
      <c r="E141" s="61"/>
      <c r="F141" s="61"/>
      <c r="G141" s="61"/>
      <c r="H141" s="61"/>
      <c r="I141" s="46"/>
      <c r="J141" s="46"/>
      <c r="K141" s="46"/>
      <c r="L141" s="46"/>
      <c r="M141" s="46"/>
      <c r="N141" s="46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11.25" customHeight="1" x14ac:dyDescent="0.2">
      <c r="A142" s="61"/>
      <c r="B142" s="61"/>
      <c r="C142" s="61"/>
      <c r="D142" s="61"/>
      <c r="E142" s="61"/>
      <c r="F142" s="61"/>
      <c r="G142" s="61"/>
      <c r="H142" s="61"/>
      <c r="I142" s="46"/>
      <c r="J142" s="46"/>
      <c r="K142" s="46"/>
      <c r="L142" s="46"/>
      <c r="M142" s="46"/>
      <c r="N142" s="46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1.25" customHeight="1" x14ac:dyDescent="0.2">
      <c r="A143" s="61"/>
      <c r="B143" s="61"/>
      <c r="C143" s="61"/>
      <c r="D143" s="61"/>
      <c r="E143" s="61"/>
      <c r="F143" s="61"/>
      <c r="G143" s="61"/>
      <c r="H143" s="61"/>
      <c r="I143" s="46"/>
      <c r="J143" s="46"/>
      <c r="K143" s="46"/>
      <c r="L143" s="46"/>
      <c r="M143" s="46"/>
      <c r="N143" s="46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1.25" customHeight="1" x14ac:dyDescent="0.25">
      <c r="A144" s="61"/>
      <c r="B144" s="69"/>
      <c r="C144" s="69"/>
      <c r="D144" s="69"/>
      <c r="E144" s="69"/>
      <c r="F144" s="69"/>
      <c r="G144" s="69"/>
      <c r="H144" s="69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1.25" customHeight="1" x14ac:dyDescent="0.25">
      <c r="A145" s="61"/>
      <c r="B145" s="69"/>
      <c r="C145" s="69"/>
      <c r="D145" s="69"/>
      <c r="E145" s="69"/>
      <c r="F145" s="69"/>
      <c r="G145" s="69"/>
      <c r="H145" s="69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1.25" customHeight="1" x14ac:dyDescent="0.25">
      <c r="A146" s="61"/>
      <c r="B146" s="69"/>
      <c r="C146" s="69"/>
      <c r="D146" s="69"/>
      <c r="E146" s="69"/>
      <c r="F146" s="69"/>
      <c r="G146" s="69"/>
      <c r="H146" s="69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1.25" customHeight="1" x14ac:dyDescent="0.25">
      <c r="A147" s="61"/>
      <c r="B147" s="69"/>
      <c r="C147" s="69"/>
      <c r="D147" s="69"/>
      <c r="E147" s="69"/>
      <c r="F147" s="69"/>
      <c r="G147" s="69"/>
      <c r="H147" s="69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1.25" customHeight="1" x14ac:dyDescent="0.25">
      <c r="A148" s="61"/>
      <c r="B148" s="69"/>
      <c r="C148" s="69"/>
      <c r="D148" s="69"/>
      <c r="E148" s="69"/>
      <c r="F148" s="69"/>
      <c r="G148" s="69"/>
      <c r="H148" s="69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1.25" customHeight="1" x14ac:dyDescent="0.25">
      <c r="A149" s="61"/>
      <c r="B149" s="69"/>
      <c r="C149" s="69"/>
      <c r="D149" s="69"/>
      <c r="E149" s="69"/>
      <c r="F149" s="69"/>
      <c r="G149" s="69"/>
      <c r="H149" s="69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1.25" customHeight="1" x14ac:dyDescent="0.25">
      <c r="A150" s="61"/>
      <c r="B150" s="69"/>
      <c r="C150" s="69"/>
      <c r="D150" s="69"/>
      <c r="E150" s="69"/>
      <c r="F150" s="69"/>
      <c r="G150" s="69"/>
      <c r="H150" s="69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1.25" customHeight="1" x14ac:dyDescent="0.25">
      <c r="A151" s="61"/>
      <c r="B151" s="69"/>
      <c r="C151" s="69"/>
      <c r="D151" s="69"/>
      <c r="E151" s="69"/>
      <c r="F151" s="69"/>
      <c r="G151" s="69"/>
      <c r="H151" s="69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1.25" customHeight="1" x14ac:dyDescent="0.25">
      <c r="A152" s="61"/>
      <c r="B152" s="69"/>
      <c r="C152" s="69"/>
      <c r="D152" s="69"/>
      <c r="E152" s="69"/>
      <c r="F152" s="69"/>
      <c r="G152" s="69"/>
      <c r="H152" s="69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1.25" customHeight="1" x14ac:dyDescent="0.25">
      <c r="A153" s="61"/>
      <c r="B153" s="69"/>
      <c r="C153" s="69"/>
      <c r="D153" s="69"/>
      <c r="E153" s="69"/>
      <c r="F153" s="69"/>
      <c r="G153" s="69"/>
      <c r="H153" s="69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1.25" customHeight="1" x14ac:dyDescent="0.25">
      <c r="A154" s="61"/>
      <c r="B154" s="69"/>
      <c r="C154" s="69"/>
      <c r="D154" s="69"/>
      <c r="E154" s="69"/>
      <c r="F154" s="69"/>
      <c r="G154" s="69"/>
      <c r="H154" s="69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1.25" customHeight="1" x14ac:dyDescent="0.25">
      <c r="A155" s="61"/>
      <c r="B155" s="69"/>
      <c r="C155" s="69"/>
      <c r="D155" s="69"/>
      <c r="E155" s="69"/>
      <c r="F155" s="69"/>
      <c r="G155" s="69"/>
      <c r="H155" s="69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1.25" customHeight="1" x14ac:dyDescent="0.25">
      <c r="A156" s="61"/>
      <c r="B156" s="69"/>
      <c r="C156" s="69"/>
      <c r="D156" s="69"/>
      <c r="E156" s="69"/>
      <c r="F156" s="69"/>
      <c r="G156" s="69"/>
      <c r="H156" s="69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1.25" customHeight="1" x14ac:dyDescent="0.25">
      <c r="A157" s="61"/>
      <c r="B157" s="69"/>
      <c r="C157" s="69"/>
      <c r="D157" s="69"/>
      <c r="E157" s="69"/>
      <c r="F157" s="69"/>
      <c r="G157" s="69"/>
      <c r="H157" s="69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1.25" customHeight="1" x14ac:dyDescent="0.25">
      <c r="A158" s="61"/>
      <c r="B158" s="69"/>
      <c r="C158" s="69"/>
      <c r="D158" s="69"/>
      <c r="E158" s="69"/>
      <c r="F158" s="69"/>
      <c r="G158" s="69"/>
      <c r="H158" s="69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1.25" customHeight="1" x14ac:dyDescent="0.25">
      <c r="A159" s="61"/>
      <c r="B159" s="69"/>
      <c r="C159" s="69"/>
      <c r="D159" s="69"/>
      <c r="E159" s="69"/>
      <c r="F159" s="69"/>
      <c r="G159" s="69"/>
      <c r="H159" s="69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1.25" customHeight="1" x14ac:dyDescent="0.25">
      <c r="A160" s="61"/>
      <c r="B160" s="69"/>
      <c r="C160" s="69"/>
      <c r="D160" s="69"/>
      <c r="E160" s="69"/>
      <c r="F160" s="69"/>
      <c r="G160" s="69"/>
      <c r="H160" s="69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1.25" customHeight="1" x14ac:dyDescent="0.25">
      <c r="A161" s="61"/>
      <c r="B161" s="69"/>
      <c r="C161" s="69"/>
      <c r="D161" s="69"/>
      <c r="E161" s="69"/>
      <c r="F161" s="69"/>
      <c r="G161" s="69"/>
      <c r="H161" s="69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1.25" customHeight="1" x14ac:dyDescent="0.25">
      <c r="A162" s="61"/>
      <c r="B162" s="69"/>
      <c r="C162" s="69"/>
      <c r="D162" s="69"/>
      <c r="E162" s="69"/>
      <c r="F162" s="69"/>
      <c r="G162" s="69"/>
      <c r="H162" s="69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1.25" customHeight="1" x14ac:dyDescent="0.25">
      <c r="A163" s="61"/>
      <c r="B163" s="69"/>
      <c r="C163" s="69"/>
      <c r="D163" s="69"/>
      <c r="E163" s="69"/>
      <c r="F163" s="69"/>
      <c r="G163" s="69"/>
      <c r="H163" s="69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1.25" customHeight="1" x14ac:dyDescent="0.25">
      <c r="A164" s="61"/>
      <c r="B164" s="69"/>
      <c r="C164" s="69"/>
      <c r="D164" s="69"/>
      <c r="E164" s="69"/>
      <c r="F164" s="69"/>
      <c r="G164" s="69"/>
      <c r="H164" s="69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1.25" customHeight="1" x14ac:dyDescent="0.25">
      <c r="A165" s="61"/>
      <c r="B165" s="69"/>
      <c r="C165" s="69"/>
      <c r="D165" s="69"/>
      <c r="E165" s="69"/>
      <c r="F165" s="69"/>
      <c r="G165" s="69"/>
      <c r="H165" s="69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1.25" customHeight="1" x14ac:dyDescent="0.25">
      <c r="A166" s="61"/>
      <c r="B166" s="69"/>
      <c r="C166" s="69"/>
      <c r="D166" s="69"/>
      <c r="E166" s="69"/>
      <c r="F166" s="69"/>
      <c r="G166" s="69"/>
      <c r="H166" s="69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1.25" customHeight="1" x14ac:dyDescent="0.25">
      <c r="A167" s="61"/>
      <c r="B167" s="69"/>
      <c r="C167" s="69"/>
      <c r="D167" s="69"/>
      <c r="E167" s="69"/>
      <c r="F167" s="69"/>
      <c r="G167" s="69"/>
      <c r="H167" s="69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1.25" customHeight="1" x14ac:dyDescent="0.25">
      <c r="A168" s="61"/>
      <c r="B168" s="69"/>
      <c r="C168" s="69"/>
      <c r="D168" s="69"/>
      <c r="E168" s="69"/>
      <c r="F168" s="69"/>
      <c r="G168" s="69"/>
      <c r="H168" s="69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1.25" customHeight="1" x14ac:dyDescent="0.25">
      <c r="A169" s="61"/>
      <c r="B169" s="69"/>
      <c r="C169" s="69"/>
      <c r="D169" s="69"/>
      <c r="E169" s="69"/>
      <c r="F169" s="69"/>
      <c r="G169" s="69"/>
      <c r="H169" s="69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1.25" customHeight="1" x14ac:dyDescent="0.25">
      <c r="A170" s="61"/>
      <c r="B170" s="69"/>
      <c r="C170" s="69"/>
      <c r="D170" s="69"/>
      <c r="E170" s="69"/>
      <c r="F170" s="69"/>
      <c r="G170" s="69"/>
      <c r="H170" s="69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1.25" customHeight="1" x14ac:dyDescent="0.25">
      <c r="A171" s="61"/>
      <c r="B171" s="69"/>
      <c r="C171" s="69"/>
      <c r="D171" s="69"/>
      <c r="E171" s="69"/>
      <c r="F171" s="69"/>
      <c r="G171" s="69"/>
      <c r="H171" s="69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1.25" customHeight="1" x14ac:dyDescent="0.25">
      <c r="A172" s="61"/>
      <c r="B172" s="69"/>
      <c r="C172" s="69"/>
      <c r="D172" s="69"/>
      <c r="E172" s="69"/>
      <c r="F172" s="69"/>
      <c r="G172" s="69"/>
      <c r="H172" s="69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1.25" customHeight="1" x14ac:dyDescent="0.25">
      <c r="A173" s="61"/>
      <c r="B173" s="69"/>
      <c r="C173" s="69"/>
      <c r="D173" s="69"/>
      <c r="E173" s="69"/>
      <c r="F173" s="69"/>
      <c r="G173" s="69"/>
      <c r="H173" s="69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1.25" customHeight="1" x14ac:dyDescent="0.25">
      <c r="A174" s="61"/>
      <c r="B174" s="69"/>
      <c r="C174" s="69"/>
      <c r="D174" s="69"/>
      <c r="E174" s="69"/>
      <c r="F174" s="69"/>
      <c r="G174" s="69"/>
      <c r="H174" s="69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1.25" customHeight="1" x14ac:dyDescent="0.25">
      <c r="A175" s="61"/>
      <c r="B175" s="69"/>
      <c r="C175" s="69"/>
      <c r="D175" s="69"/>
      <c r="E175" s="69"/>
      <c r="F175" s="69"/>
      <c r="G175" s="69"/>
      <c r="H175" s="69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1.25" customHeight="1" x14ac:dyDescent="0.25">
      <c r="A176" s="61"/>
      <c r="B176" s="69"/>
      <c r="C176" s="69"/>
      <c r="D176" s="69"/>
      <c r="E176" s="69"/>
      <c r="F176" s="69"/>
      <c r="G176" s="69"/>
      <c r="H176" s="69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1.25" customHeight="1" x14ac:dyDescent="0.25">
      <c r="A177" s="61"/>
      <c r="B177" s="69"/>
      <c r="C177" s="69"/>
      <c r="D177" s="69"/>
      <c r="E177" s="69"/>
      <c r="F177" s="69"/>
      <c r="G177" s="69"/>
      <c r="H177" s="69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1.25" customHeight="1" x14ac:dyDescent="0.25">
      <c r="A178" s="61"/>
      <c r="B178" s="69"/>
      <c r="C178" s="69"/>
      <c r="D178" s="69"/>
      <c r="E178" s="69"/>
      <c r="F178" s="69"/>
      <c r="G178" s="69"/>
      <c r="H178" s="69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1.25" customHeight="1" x14ac:dyDescent="0.25">
      <c r="A179" s="61"/>
      <c r="B179" s="69"/>
      <c r="C179" s="69"/>
      <c r="D179" s="69"/>
      <c r="E179" s="69"/>
      <c r="F179" s="69"/>
      <c r="G179" s="69"/>
      <c r="H179" s="69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1.25" customHeight="1" x14ac:dyDescent="0.25">
      <c r="A180" s="61"/>
      <c r="B180" s="69"/>
      <c r="C180" s="69"/>
      <c r="D180" s="69"/>
      <c r="E180" s="69"/>
      <c r="F180" s="69"/>
      <c r="G180" s="69"/>
      <c r="H180" s="69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1.25" customHeight="1" x14ac:dyDescent="0.25">
      <c r="A181" s="61"/>
      <c r="B181" s="69"/>
      <c r="C181" s="69"/>
      <c r="D181" s="69"/>
      <c r="E181" s="69"/>
      <c r="F181" s="69"/>
      <c r="G181" s="69"/>
      <c r="H181" s="69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1.25" customHeight="1" x14ac:dyDescent="0.25">
      <c r="A182" s="61"/>
      <c r="B182" s="69"/>
      <c r="C182" s="69"/>
      <c r="D182" s="69"/>
      <c r="E182" s="69"/>
      <c r="F182" s="69"/>
      <c r="G182" s="69"/>
      <c r="H182" s="69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1.25" customHeight="1" x14ac:dyDescent="0.25">
      <c r="A183" s="61"/>
      <c r="B183" s="69"/>
      <c r="C183" s="69"/>
      <c r="D183" s="69"/>
      <c r="E183" s="69"/>
      <c r="F183" s="69"/>
      <c r="G183" s="69"/>
      <c r="H183" s="69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1.25" customHeight="1" x14ac:dyDescent="0.25">
      <c r="A184" s="61"/>
      <c r="B184" s="69"/>
      <c r="C184" s="69"/>
      <c r="D184" s="69"/>
      <c r="E184" s="69"/>
      <c r="F184" s="69"/>
      <c r="G184" s="69"/>
      <c r="H184" s="69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1.25" customHeight="1" x14ac:dyDescent="0.25">
      <c r="A185" s="61"/>
      <c r="B185" s="69"/>
      <c r="C185" s="69"/>
      <c r="D185" s="69"/>
      <c r="E185" s="69"/>
      <c r="F185" s="69"/>
      <c r="G185" s="69"/>
      <c r="H185" s="69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1.25" customHeight="1" x14ac:dyDescent="0.25">
      <c r="A186" s="61"/>
      <c r="B186" s="69"/>
      <c r="C186" s="69"/>
      <c r="D186" s="69"/>
      <c r="E186" s="69"/>
      <c r="F186" s="69"/>
      <c r="G186" s="69"/>
      <c r="H186" s="69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1.25" customHeight="1" x14ac:dyDescent="0.25">
      <c r="A187" s="61"/>
      <c r="B187" s="69"/>
      <c r="C187" s="69"/>
      <c r="D187" s="69"/>
      <c r="E187" s="69"/>
      <c r="F187" s="69"/>
      <c r="G187" s="69"/>
      <c r="H187" s="69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11.25" customHeight="1" x14ac:dyDescent="0.25">
      <c r="A188" s="61"/>
      <c r="B188" s="69"/>
      <c r="C188" s="69"/>
      <c r="D188" s="69"/>
      <c r="E188" s="69"/>
      <c r="F188" s="69"/>
      <c r="G188" s="69"/>
      <c r="H188" s="69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11.25" customHeight="1" x14ac:dyDescent="0.25">
      <c r="A189" s="61"/>
      <c r="B189" s="69"/>
      <c r="C189" s="69"/>
      <c r="D189" s="69"/>
      <c r="E189" s="69"/>
      <c r="F189" s="69"/>
      <c r="G189" s="69"/>
      <c r="H189" s="69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11.25" customHeight="1" x14ac:dyDescent="0.25">
      <c r="A190" s="61"/>
      <c r="B190" s="69"/>
      <c r="C190" s="69"/>
      <c r="D190" s="69"/>
      <c r="E190" s="69"/>
      <c r="F190" s="69"/>
      <c r="G190" s="69"/>
      <c r="H190" s="69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11.25" customHeight="1" x14ac:dyDescent="0.25">
      <c r="A191" s="61"/>
      <c r="B191" s="69"/>
      <c r="C191" s="69"/>
      <c r="D191" s="69"/>
      <c r="E191" s="69"/>
      <c r="F191" s="69"/>
      <c r="G191" s="69"/>
      <c r="H191" s="69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11.25" customHeight="1" x14ac:dyDescent="0.25">
      <c r="A192" s="61"/>
      <c r="B192" s="69"/>
      <c r="C192" s="69"/>
      <c r="D192" s="69"/>
      <c r="E192" s="69"/>
      <c r="F192" s="69"/>
      <c r="G192" s="69"/>
      <c r="H192" s="69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11.25" customHeight="1" x14ac:dyDescent="0.25">
      <c r="A193" s="61"/>
      <c r="B193" s="69"/>
      <c r="C193" s="69"/>
      <c r="D193" s="69"/>
      <c r="E193" s="69"/>
      <c r="F193" s="69"/>
      <c r="G193" s="69"/>
      <c r="H193" s="69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11.25" customHeight="1" x14ac:dyDescent="0.25">
      <c r="A194" s="61"/>
      <c r="B194" s="69"/>
      <c r="C194" s="69"/>
      <c r="D194" s="69"/>
      <c r="E194" s="69"/>
      <c r="F194" s="69"/>
      <c r="G194" s="69"/>
      <c r="H194" s="69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11.25" customHeight="1" x14ac:dyDescent="0.25">
      <c r="A195" s="61"/>
      <c r="B195" s="69"/>
      <c r="C195" s="69"/>
      <c r="D195" s="69"/>
      <c r="E195" s="69"/>
      <c r="F195" s="69"/>
      <c r="G195" s="69"/>
      <c r="H195" s="69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11.25" customHeight="1" x14ac:dyDescent="0.25">
      <c r="A196" s="61"/>
      <c r="B196" s="69"/>
      <c r="C196" s="69"/>
      <c r="D196" s="69"/>
      <c r="E196" s="69"/>
      <c r="F196" s="69"/>
      <c r="G196" s="69"/>
      <c r="H196" s="69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1.25" customHeight="1" x14ac:dyDescent="0.25">
      <c r="A197" s="61"/>
      <c r="B197" s="69"/>
      <c r="C197" s="69"/>
      <c r="D197" s="69"/>
      <c r="E197" s="69"/>
      <c r="F197" s="69"/>
      <c r="G197" s="69"/>
      <c r="H197" s="69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1.25" customHeight="1" x14ac:dyDescent="0.25">
      <c r="A198" s="61"/>
      <c r="B198" s="69"/>
      <c r="C198" s="69"/>
      <c r="D198" s="69"/>
      <c r="E198" s="69"/>
      <c r="F198" s="69"/>
      <c r="G198" s="69"/>
      <c r="H198" s="69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1.25" customHeight="1" x14ac:dyDescent="0.25">
      <c r="A199" s="61"/>
      <c r="B199" s="69"/>
      <c r="C199" s="69"/>
      <c r="D199" s="69"/>
      <c r="E199" s="69"/>
      <c r="F199" s="69"/>
      <c r="G199" s="69"/>
      <c r="H199" s="69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1.25" customHeight="1" x14ac:dyDescent="0.25">
      <c r="A200" s="61"/>
      <c r="B200" s="69"/>
      <c r="C200" s="69"/>
      <c r="D200" s="69"/>
      <c r="E200" s="69"/>
      <c r="F200" s="69"/>
      <c r="G200" s="69"/>
      <c r="H200" s="69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1.25" customHeight="1" x14ac:dyDescent="0.25">
      <c r="A201" s="61"/>
      <c r="B201" s="69"/>
      <c r="C201" s="69"/>
      <c r="D201" s="69"/>
      <c r="E201" s="69"/>
      <c r="F201" s="69"/>
      <c r="G201" s="69"/>
      <c r="H201" s="69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1.25" customHeight="1" x14ac:dyDescent="0.25">
      <c r="A202" s="61"/>
      <c r="B202" s="69"/>
      <c r="C202" s="69"/>
      <c r="D202" s="69"/>
      <c r="E202" s="69"/>
      <c r="F202" s="69"/>
      <c r="G202" s="69"/>
      <c r="H202" s="69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1.25" customHeight="1" x14ac:dyDescent="0.25">
      <c r="A203" s="61"/>
      <c r="B203" s="69"/>
      <c r="C203" s="69"/>
      <c r="D203" s="69"/>
      <c r="E203" s="69"/>
      <c r="F203" s="69"/>
      <c r="G203" s="69"/>
      <c r="H203" s="69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1.25" customHeight="1" x14ac:dyDescent="0.25">
      <c r="A204" s="61"/>
      <c r="B204" s="69"/>
      <c r="C204" s="69"/>
      <c r="D204" s="69"/>
      <c r="E204" s="69"/>
      <c r="F204" s="69"/>
      <c r="G204" s="69"/>
      <c r="H204" s="69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1.25" customHeight="1" x14ac:dyDescent="0.25">
      <c r="A205" s="61"/>
      <c r="B205" s="69"/>
      <c r="C205" s="69"/>
      <c r="D205" s="69"/>
      <c r="E205" s="69"/>
      <c r="F205" s="69"/>
      <c r="G205" s="69"/>
      <c r="H205" s="69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1.25" customHeight="1" x14ac:dyDescent="0.25">
      <c r="A206" s="61"/>
      <c r="B206" s="69"/>
      <c r="C206" s="69"/>
      <c r="D206" s="69"/>
      <c r="E206" s="69"/>
      <c r="F206" s="69"/>
      <c r="G206" s="69"/>
      <c r="H206" s="69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1.25" customHeight="1" x14ac:dyDescent="0.25">
      <c r="A207" s="61"/>
      <c r="B207" s="69"/>
      <c r="C207" s="69"/>
      <c r="D207" s="69"/>
      <c r="E207" s="69"/>
      <c r="F207" s="69"/>
      <c r="G207" s="69"/>
      <c r="H207" s="69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1.25" customHeight="1" x14ac:dyDescent="0.25">
      <c r="A208" s="61"/>
      <c r="B208" s="69"/>
      <c r="C208" s="69"/>
      <c r="D208" s="69"/>
      <c r="E208" s="69"/>
      <c r="F208" s="69"/>
      <c r="G208" s="69"/>
      <c r="H208" s="69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1.25" customHeight="1" x14ac:dyDescent="0.25">
      <c r="A209" s="61"/>
      <c r="B209" s="69"/>
      <c r="C209" s="69"/>
      <c r="D209" s="69"/>
      <c r="E209" s="69"/>
      <c r="F209" s="69"/>
      <c r="G209" s="69"/>
      <c r="H209" s="69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1.25" customHeight="1" x14ac:dyDescent="0.25">
      <c r="A210" s="61"/>
      <c r="B210" s="69"/>
      <c r="C210" s="69"/>
      <c r="D210" s="69"/>
      <c r="E210" s="69"/>
      <c r="F210" s="69"/>
      <c r="G210" s="69"/>
      <c r="H210" s="69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1.25" customHeight="1" x14ac:dyDescent="0.25">
      <c r="A211" s="61"/>
      <c r="B211" s="69"/>
      <c r="C211" s="69"/>
      <c r="D211" s="69"/>
      <c r="E211" s="69"/>
      <c r="F211" s="69"/>
      <c r="G211" s="69"/>
      <c r="H211" s="69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1.25" customHeight="1" x14ac:dyDescent="0.25">
      <c r="A212" s="61"/>
      <c r="B212" s="69"/>
      <c r="C212" s="69"/>
      <c r="D212" s="69"/>
      <c r="E212" s="69"/>
      <c r="F212" s="69"/>
      <c r="G212" s="69"/>
      <c r="H212" s="69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1.25" customHeight="1" x14ac:dyDescent="0.25">
      <c r="A213" s="61"/>
      <c r="B213" s="69"/>
      <c r="C213" s="69"/>
      <c r="D213" s="69"/>
      <c r="E213" s="69"/>
      <c r="F213" s="69"/>
      <c r="G213" s="69"/>
      <c r="H213" s="69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1.25" customHeight="1" x14ac:dyDescent="0.25">
      <c r="A214" s="61"/>
      <c r="B214" s="69"/>
      <c r="C214" s="69"/>
      <c r="D214" s="69"/>
      <c r="E214" s="69"/>
      <c r="F214" s="69"/>
      <c r="G214" s="69"/>
      <c r="H214" s="69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1.25" customHeight="1" x14ac:dyDescent="0.25">
      <c r="A215" s="61"/>
      <c r="B215" s="69"/>
      <c r="C215" s="69"/>
      <c r="D215" s="69"/>
      <c r="E215" s="69"/>
      <c r="F215" s="69"/>
      <c r="G215" s="69"/>
      <c r="H215" s="69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1.25" customHeight="1" x14ac:dyDescent="0.25">
      <c r="A216" s="61"/>
      <c r="B216" s="69"/>
      <c r="C216" s="69"/>
      <c r="D216" s="69"/>
      <c r="E216" s="69"/>
      <c r="F216" s="69"/>
      <c r="G216" s="69"/>
      <c r="H216" s="69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1.25" customHeight="1" x14ac:dyDescent="0.25">
      <c r="A217" s="61"/>
      <c r="B217" s="69"/>
      <c r="C217" s="69"/>
      <c r="D217" s="69"/>
      <c r="E217" s="69"/>
      <c r="F217" s="69"/>
      <c r="G217" s="69"/>
      <c r="H217" s="69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1.25" customHeight="1" x14ac:dyDescent="0.25">
      <c r="A218" s="61"/>
      <c r="B218" s="69"/>
      <c r="C218" s="69"/>
      <c r="D218" s="69"/>
      <c r="E218" s="69"/>
      <c r="F218" s="69"/>
      <c r="G218" s="69"/>
      <c r="H218" s="69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1.25" customHeight="1" x14ac:dyDescent="0.25">
      <c r="A219" s="61"/>
      <c r="B219" s="69"/>
      <c r="C219" s="69"/>
      <c r="D219" s="69"/>
      <c r="E219" s="69"/>
      <c r="F219" s="69"/>
      <c r="G219" s="69"/>
      <c r="H219" s="69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1.25" customHeight="1" x14ac:dyDescent="0.25">
      <c r="A220" s="61"/>
      <c r="B220" s="69"/>
      <c r="C220" s="69"/>
      <c r="D220" s="69"/>
      <c r="E220" s="69"/>
      <c r="F220" s="69"/>
      <c r="G220" s="69"/>
      <c r="H220" s="69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1.25" customHeight="1" x14ac:dyDescent="0.25">
      <c r="A221" s="61"/>
      <c r="B221" s="69"/>
      <c r="C221" s="69"/>
      <c r="D221" s="69"/>
      <c r="E221" s="69"/>
      <c r="F221" s="69"/>
      <c r="G221" s="69"/>
      <c r="H221" s="69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11.25" customHeight="1" x14ac:dyDescent="0.25">
      <c r="A222" s="61"/>
      <c r="B222" s="69"/>
      <c r="C222" s="69"/>
      <c r="D222" s="69"/>
      <c r="E222" s="69"/>
      <c r="F222" s="69"/>
      <c r="G222" s="69"/>
      <c r="H222" s="69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11.25" customHeight="1" x14ac:dyDescent="0.25">
      <c r="A223" s="61"/>
      <c r="B223" s="69"/>
      <c r="C223" s="69"/>
      <c r="D223" s="69"/>
      <c r="E223" s="69"/>
      <c r="F223" s="69"/>
      <c r="G223" s="69"/>
      <c r="H223" s="69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11.25" customHeight="1" x14ac:dyDescent="0.25">
      <c r="A224" s="61"/>
      <c r="B224" s="69"/>
      <c r="C224" s="69"/>
      <c r="D224" s="69"/>
      <c r="E224" s="69"/>
      <c r="F224" s="69"/>
      <c r="G224" s="69"/>
      <c r="H224" s="69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11.25" customHeight="1" x14ac:dyDescent="0.25">
      <c r="A225" s="61"/>
      <c r="B225" s="69"/>
      <c r="C225" s="69"/>
      <c r="D225" s="69"/>
      <c r="E225" s="69"/>
      <c r="F225" s="69"/>
      <c r="G225" s="69"/>
      <c r="H225" s="69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11.25" customHeight="1" x14ac:dyDescent="0.25">
      <c r="A226" s="61"/>
      <c r="B226" s="69"/>
      <c r="C226" s="69"/>
      <c r="D226" s="69"/>
      <c r="E226" s="69"/>
      <c r="F226" s="69"/>
      <c r="G226" s="69"/>
      <c r="H226" s="69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11.25" customHeight="1" x14ac:dyDescent="0.25">
      <c r="A227" s="61"/>
      <c r="B227" s="69"/>
      <c r="C227" s="69"/>
      <c r="D227" s="69"/>
      <c r="E227" s="69"/>
      <c r="F227" s="69"/>
      <c r="G227" s="69"/>
      <c r="H227" s="69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11.25" customHeight="1" x14ac:dyDescent="0.25">
      <c r="A228" s="61"/>
      <c r="B228" s="69"/>
      <c r="C228" s="69"/>
      <c r="D228" s="69"/>
      <c r="E228" s="69"/>
      <c r="F228" s="69"/>
      <c r="G228" s="69"/>
      <c r="H228" s="69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11.25" customHeight="1" x14ac:dyDescent="0.25">
      <c r="A229" s="61"/>
      <c r="B229" s="69"/>
      <c r="C229" s="69"/>
      <c r="D229" s="69"/>
      <c r="E229" s="69"/>
      <c r="F229" s="69"/>
      <c r="G229" s="69"/>
      <c r="H229" s="69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11.25" customHeight="1" x14ac:dyDescent="0.25">
      <c r="A230" s="61"/>
      <c r="B230" s="69"/>
      <c r="C230" s="69"/>
      <c r="D230" s="69"/>
      <c r="E230" s="69"/>
      <c r="F230" s="69"/>
      <c r="G230" s="69"/>
      <c r="H230" s="69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11.25" customHeight="1" x14ac:dyDescent="0.25">
      <c r="A231" s="61"/>
      <c r="B231" s="69"/>
      <c r="C231" s="69"/>
      <c r="D231" s="69"/>
      <c r="E231" s="69"/>
      <c r="F231" s="69"/>
      <c r="G231" s="69"/>
      <c r="H231" s="69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11.25" customHeight="1" x14ac:dyDescent="0.25">
      <c r="A232" s="61"/>
      <c r="B232" s="69"/>
      <c r="C232" s="69"/>
      <c r="D232" s="69"/>
      <c r="E232" s="69"/>
      <c r="F232" s="69"/>
      <c r="G232" s="69"/>
      <c r="H232" s="69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11.25" customHeight="1" x14ac:dyDescent="0.25">
      <c r="A233" s="61"/>
      <c r="B233" s="69"/>
      <c r="C233" s="69"/>
      <c r="D233" s="69"/>
      <c r="E233" s="69"/>
      <c r="F233" s="69"/>
      <c r="G233" s="69"/>
      <c r="H233" s="69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11.25" customHeight="1" x14ac:dyDescent="0.25">
      <c r="A234" s="61"/>
      <c r="B234" s="69"/>
      <c r="C234" s="69"/>
      <c r="D234" s="69"/>
      <c r="E234" s="69"/>
      <c r="F234" s="69"/>
      <c r="G234" s="69"/>
      <c r="H234" s="69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11.25" customHeight="1" x14ac:dyDescent="0.25">
      <c r="A235" s="61"/>
      <c r="B235" s="69"/>
      <c r="C235" s="69"/>
      <c r="D235" s="69"/>
      <c r="E235" s="69"/>
      <c r="F235" s="69"/>
      <c r="G235" s="69"/>
      <c r="H235" s="69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11.25" customHeight="1" x14ac:dyDescent="0.25">
      <c r="A236" s="61"/>
      <c r="B236" s="69"/>
      <c r="C236" s="69"/>
      <c r="D236" s="69"/>
      <c r="E236" s="69"/>
      <c r="F236" s="69"/>
      <c r="G236" s="69"/>
      <c r="H236" s="69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11.25" customHeight="1" x14ac:dyDescent="0.25">
      <c r="A237" s="61"/>
      <c r="B237" s="69"/>
      <c r="C237" s="69"/>
      <c r="D237" s="69"/>
      <c r="E237" s="69"/>
      <c r="F237" s="69"/>
      <c r="G237" s="69"/>
      <c r="H237" s="69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11.25" customHeight="1" x14ac:dyDescent="0.25">
      <c r="A238" s="61"/>
      <c r="B238" s="69"/>
      <c r="C238" s="69"/>
      <c r="D238" s="69"/>
      <c r="E238" s="69"/>
      <c r="F238" s="69"/>
      <c r="G238" s="69"/>
      <c r="H238" s="69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11.25" customHeight="1" x14ac:dyDescent="0.25">
      <c r="A239" s="61"/>
      <c r="B239" s="69"/>
      <c r="C239" s="69"/>
      <c r="D239" s="69"/>
      <c r="E239" s="69"/>
      <c r="F239" s="69"/>
      <c r="G239" s="69"/>
      <c r="H239" s="69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11.25" customHeight="1" x14ac:dyDescent="0.25">
      <c r="A240" s="61"/>
      <c r="B240" s="69"/>
      <c r="C240" s="69"/>
      <c r="D240" s="69"/>
      <c r="E240" s="69"/>
      <c r="F240" s="69"/>
      <c r="G240" s="69"/>
      <c r="H240" s="69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11.25" customHeight="1" x14ac:dyDescent="0.25">
      <c r="A241" s="61"/>
      <c r="B241" s="69"/>
      <c r="C241" s="69"/>
      <c r="D241" s="69"/>
      <c r="E241" s="69"/>
      <c r="F241" s="69"/>
      <c r="G241" s="69"/>
      <c r="H241" s="69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11.25" customHeight="1" x14ac:dyDescent="0.25">
      <c r="A242" s="61"/>
      <c r="B242" s="69"/>
      <c r="C242" s="69"/>
      <c r="D242" s="69"/>
      <c r="E242" s="69"/>
      <c r="F242" s="69"/>
      <c r="G242" s="69"/>
      <c r="H242" s="69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11.25" customHeight="1" x14ac:dyDescent="0.25">
      <c r="A243" s="61"/>
      <c r="B243" s="69"/>
      <c r="C243" s="69"/>
      <c r="D243" s="69"/>
      <c r="E243" s="69"/>
      <c r="F243" s="69"/>
      <c r="G243" s="69"/>
      <c r="H243" s="69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11.25" customHeight="1" x14ac:dyDescent="0.25">
      <c r="A244" s="61"/>
      <c r="B244" s="69"/>
      <c r="C244" s="69"/>
      <c r="D244" s="69"/>
      <c r="E244" s="69"/>
      <c r="F244" s="69"/>
      <c r="G244" s="69"/>
      <c r="H244" s="69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11.25" customHeight="1" x14ac:dyDescent="0.25">
      <c r="A245" s="61"/>
      <c r="B245" s="69"/>
      <c r="C245" s="69"/>
      <c r="D245" s="69"/>
      <c r="E245" s="69"/>
      <c r="F245" s="69"/>
      <c r="G245" s="69"/>
      <c r="H245" s="69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11.25" customHeight="1" x14ac:dyDescent="0.25">
      <c r="A246" s="61"/>
      <c r="B246" s="69"/>
      <c r="C246" s="69"/>
      <c r="D246" s="69"/>
      <c r="E246" s="69"/>
      <c r="F246" s="69"/>
      <c r="G246" s="69"/>
      <c r="H246" s="69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11.25" customHeight="1" x14ac:dyDescent="0.25">
      <c r="A247" s="61"/>
      <c r="B247" s="69"/>
      <c r="C247" s="69"/>
      <c r="D247" s="69"/>
      <c r="E247" s="69"/>
      <c r="F247" s="69"/>
      <c r="G247" s="69"/>
      <c r="H247" s="69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11.25" customHeight="1" x14ac:dyDescent="0.25">
      <c r="A248" s="61"/>
      <c r="B248" s="69"/>
      <c r="C248" s="69"/>
      <c r="D248" s="69"/>
      <c r="E248" s="69"/>
      <c r="F248" s="69"/>
      <c r="G248" s="69"/>
      <c r="H248" s="69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11.25" customHeight="1" x14ac:dyDescent="0.25">
      <c r="A249" s="61"/>
      <c r="B249" s="69"/>
      <c r="C249" s="69"/>
      <c r="D249" s="69"/>
      <c r="E249" s="69"/>
      <c r="F249" s="69"/>
      <c r="G249" s="69"/>
      <c r="H249" s="69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11.25" customHeight="1" x14ac:dyDescent="0.2">
      <c r="A250" s="46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11.25" customHeight="1" x14ac:dyDescent="0.2">
      <c r="A251" s="46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11.25" customHeight="1" x14ac:dyDescent="0.2">
      <c r="A252" s="46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11.25" customHeight="1" x14ac:dyDescent="0.2">
      <c r="A253" s="46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11.25" customHeight="1" x14ac:dyDescent="0.2">
      <c r="A254" s="46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11.25" customHeight="1" x14ac:dyDescent="0.2">
      <c r="A255" s="46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11.25" customHeight="1" x14ac:dyDescent="0.2">
      <c r="A256" s="46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11.25" customHeight="1" x14ac:dyDescent="0.2">
      <c r="A257" s="46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11.25" customHeight="1" x14ac:dyDescent="0.2">
      <c r="A258" s="46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11.25" customHeight="1" x14ac:dyDescent="0.2">
      <c r="A259" s="46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11.25" customHeight="1" x14ac:dyDescent="0.2">
      <c r="A260" s="46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11.25" customHeight="1" x14ac:dyDescent="0.2">
      <c r="A261" s="46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11.25" customHeight="1" x14ac:dyDescent="0.2">
      <c r="A262" s="46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11.25" customHeight="1" x14ac:dyDescent="0.2">
      <c r="A263" s="46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11.25" customHeight="1" x14ac:dyDescent="0.2">
      <c r="A264" s="46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11.25" customHeight="1" x14ac:dyDescent="0.2">
      <c r="A265" s="46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11.25" customHeight="1" x14ac:dyDescent="0.2">
      <c r="A266" s="46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11.25" customHeight="1" x14ac:dyDescent="0.2">
      <c r="A267" s="46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11.25" customHeight="1" x14ac:dyDescent="0.2">
      <c r="A268" s="46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11.25" customHeight="1" x14ac:dyDescent="0.2">
      <c r="A269" s="46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11.25" customHeight="1" x14ac:dyDescent="0.2">
      <c r="A270" s="46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11.25" customHeight="1" x14ac:dyDescent="0.2">
      <c r="A271" s="46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11.25" customHeight="1" x14ac:dyDescent="0.2">
      <c r="A272" s="46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11.25" customHeight="1" x14ac:dyDescent="0.2">
      <c r="A273" s="46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11.25" customHeight="1" x14ac:dyDescent="0.2">
      <c r="A274" s="46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11.25" customHeight="1" x14ac:dyDescent="0.2">
      <c r="A275" s="46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11.25" customHeight="1" x14ac:dyDescent="0.2">
      <c r="A276" s="46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11.25" customHeight="1" x14ac:dyDescent="0.2">
      <c r="A277" s="46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11.25" customHeight="1" x14ac:dyDescent="0.2">
      <c r="A278" s="46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11.25" customHeight="1" x14ac:dyDescent="0.2">
      <c r="A279" s="46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11.25" customHeight="1" x14ac:dyDescent="0.2">
      <c r="A280" s="46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11.25" customHeight="1" x14ac:dyDescent="0.2">
      <c r="A281" s="46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11.25" customHeight="1" x14ac:dyDescent="0.2">
      <c r="A282" s="46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11.25" customHeight="1" x14ac:dyDescent="0.2">
      <c r="A283" s="46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11.25" customHeight="1" x14ac:dyDescent="0.2">
      <c r="A284" s="46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11.25" customHeight="1" x14ac:dyDescent="0.2">
      <c r="A285" s="46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11.25" customHeight="1" x14ac:dyDescent="0.2">
      <c r="A286" s="46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11.25" customHeight="1" x14ac:dyDescent="0.2">
      <c r="A287" s="46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11.25" customHeight="1" x14ac:dyDescent="0.2">
      <c r="A288" s="46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11.25" customHeight="1" x14ac:dyDescent="0.2">
      <c r="A289" s="46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11.25" customHeight="1" x14ac:dyDescent="0.2">
      <c r="A290" s="46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11.25" customHeight="1" x14ac:dyDescent="0.2">
      <c r="A291" s="46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11.25" customHeight="1" x14ac:dyDescent="0.2">
      <c r="A292" s="46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11.25" customHeight="1" x14ac:dyDescent="0.2">
      <c r="A293" s="46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11.25" customHeight="1" x14ac:dyDescent="0.2">
      <c r="A294" s="46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11.25" customHeight="1" x14ac:dyDescent="0.2">
      <c r="A295" s="46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11.25" customHeight="1" x14ac:dyDescent="0.2">
      <c r="A296" s="46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11.25" customHeight="1" x14ac:dyDescent="0.2">
      <c r="A297" s="46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11.25" customHeight="1" x14ac:dyDescent="0.2">
      <c r="A298" s="46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11.25" customHeight="1" x14ac:dyDescent="0.2">
      <c r="A299" s="46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11.25" customHeight="1" x14ac:dyDescent="0.2">
      <c r="A300" s="46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11.25" customHeight="1" x14ac:dyDescent="0.2">
      <c r="A301" s="46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11.25" customHeight="1" x14ac:dyDescent="0.2">
      <c r="A302" s="46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11.25" customHeight="1" x14ac:dyDescent="0.2">
      <c r="A303" s="46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11.25" customHeight="1" x14ac:dyDescent="0.2">
      <c r="A304" s="46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11.25" customHeight="1" x14ac:dyDescent="0.2">
      <c r="A305" s="46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11.25" customHeight="1" x14ac:dyDescent="0.2">
      <c r="A306" s="46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11.25" customHeight="1" x14ac:dyDescent="0.2">
      <c r="A307" s="46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11.25" customHeight="1" x14ac:dyDescent="0.2">
      <c r="A308" s="46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11.25" customHeight="1" x14ac:dyDescent="0.2">
      <c r="A309" s="46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11.25" customHeight="1" x14ac:dyDescent="0.2">
      <c r="A310" s="46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11.25" customHeight="1" x14ac:dyDescent="0.2">
      <c r="A311" s="46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11.25" customHeight="1" x14ac:dyDescent="0.2">
      <c r="A312" s="46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11.25" customHeight="1" x14ac:dyDescent="0.2">
      <c r="A313" s="46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11.25" customHeight="1" x14ac:dyDescent="0.2">
      <c r="A314" s="46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11.25" customHeight="1" x14ac:dyDescent="0.2">
      <c r="A315" s="46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11.25" customHeight="1" x14ac:dyDescent="0.2">
      <c r="A316" s="46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11.25" customHeight="1" x14ac:dyDescent="0.2">
      <c r="A317" s="46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11.25" customHeight="1" x14ac:dyDescent="0.2">
      <c r="A318" s="46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11.25" customHeight="1" x14ac:dyDescent="0.2">
      <c r="A319" s="46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11.25" customHeight="1" x14ac:dyDescent="0.2">
      <c r="A320" s="46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11.25" customHeight="1" x14ac:dyDescent="0.2">
      <c r="A321" s="46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11.25" customHeight="1" x14ac:dyDescent="0.2">
      <c r="A322" s="46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11.25" customHeight="1" x14ac:dyDescent="0.2">
      <c r="A323" s="46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11.25" customHeight="1" x14ac:dyDescent="0.2">
      <c r="A324" s="46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11.25" customHeight="1" x14ac:dyDescent="0.2">
      <c r="A325" s="46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11.25" customHeight="1" x14ac:dyDescent="0.2">
      <c r="A326" s="46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11.25" customHeight="1" x14ac:dyDescent="0.2">
      <c r="A327" s="46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11.25" customHeight="1" x14ac:dyDescent="0.2">
      <c r="A328" s="46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11.25" customHeight="1" x14ac:dyDescent="0.2">
      <c r="A329" s="46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11.25" customHeight="1" x14ac:dyDescent="0.2">
      <c r="A330" s="46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11.25" customHeight="1" x14ac:dyDescent="0.2">
      <c r="A331" s="46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11.25" customHeight="1" x14ac:dyDescent="0.2">
      <c r="A332" s="46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11.25" customHeight="1" x14ac:dyDescent="0.2">
      <c r="A333" s="46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11.25" customHeight="1" x14ac:dyDescent="0.2">
      <c r="A334" s="46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11.25" customHeight="1" x14ac:dyDescent="0.2">
      <c r="A335" s="46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11.25" customHeight="1" x14ac:dyDescent="0.2">
      <c r="A336" s="46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11.25" customHeight="1" x14ac:dyDescent="0.2">
      <c r="A337" s="46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11.25" customHeight="1" x14ac:dyDescent="0.2">
      <c r="A338" s="46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11.25" customHeight="1" x14ac:dyDescent="0.2">
      <c r="A339" s="46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11.25" customHeight="1" x14ac:dyDescent="0.2">
      <c r="A340" s="46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11.25" customHeight="1" x14ac:dyDescent="0.2">
      <c r="A341" s="46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11.25" customHeight="1" x14ac:dyDescent="0.2">
      <c r="A342" s="46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11.25" customHeight="1" x14ac:dyDescent="0.2">
      <c r="A343" s="46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11.25" customHeight="1" x14ac:dyDescent="0.2">
      <c r="A344" s="46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11.25" customHeight="1" x14ac:dyDescent="0.2">
      <c r="A345" s="46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11.25" customHeight="1" x14ac:dyDescent="0.2">
      <c r="A346" s="46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11.25" customHeight="1" x14ac:dyDescent="0.2">
      <c r="A347" s="46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11.25" customHeight="1" x14ac:dyDescent="0.2">
      <c r="A348" s="46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11.25" customHeight="1" x14ac:dyDescent="0.2">
      <c r="A349" s="46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11.25" customHeight="1" x14ac:dyDescent="0.2">
      <c r="A350" s="46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11.25" customHeight="1" x14ac:dyDescent="0.2">
      <c r="A351" s="46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11.25" customHeight="1" x14ac:dyDescent="0.2">
      <c r="A352" s="46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11.25" customHeight="1" x14ac:dyDescent="0.2">
      <c r="A353" s="46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11.25" customHeight="1" x14ac:dyDescent="0.2">
      <c r="A354" s="46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11.25" customHeight="1" x14ac:dyDescent="0.2">
      <c r="A355" s="46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11.25" customHeight="1" x14ac:dyDescent="0.2">
      <c r="A356" s="46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11.25" customHeight="1" x14ac:dyDescent="0.2">
      <c r="A357" s="46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11.25" customHeight="1" x14ac:dyDescent="0.2">
      <c r="A358" s="46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11.25" customHeight="1" x14ac:dyDescent="0.2">
      <c r="A359" s="46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11.25" customHeight="1" x14ac:dyDescent="0.2">
      <c r="A360" s="46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11.25" customHeight="1" x14ac:dyDescent="0.2">
      <c r="A361" s="46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11.25" customHeight="1" x14ac:dyDescent="0.2">
      <c r="A362" s="46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11.25" customHeight="1" x14ac:dyDescent="0.2">
      <c r="A363" s="46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11.25" customHeight="1" x14ac:dyDescent="0.2">
      <c r="A364" s="46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11.25" customHeight="1" x14ac:dyDescent="0.2">
      <c r="A365" s="46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11.25" customHeight="1" x14ac:dyDescent="0.2">
      <c r="A366" s="46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11.25" customHeight="1" x14ac:dyDescent="0.2">
      <c r="A367" s="46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11.25" customHeight="1" x14ac:dyDescent="0.2">
      <c r="A368" s="46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11.25" customHeight="1" x14ac:dyDescent="0.2">
      <c r="A369" s="46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11.25" customHeight="1" x14ac:dyDescent="0.2">
      <c r="A370" s="46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11.25" customHeight="1" x14ac:dyDescent="0.2">
      <c r="A371" s="46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11.25" customHeight="1" x14ac:dyDescent="0.2">
      <c r="A372" s="46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11.25" customHeight="1" x14ac:dyDescent="0.2">
      <c r="A373" s="46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11.25" customHeight="1" x14ac:dyDescent="0.2">
      <c r="A374" s="46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11.25" customHeight="1" x14ac:dyDescent="0.2">
      <c r="A375" s="46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11.25" customHeight="1" x14ac:dyDescent="0.2">
      <c r="A376" s="46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11.25" customHeight="1" x14ac:dyDescent="0.2">
      <c r="A377" s="46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11.25" customHeight="1" x14ac:dyDescent="0.2">
      <c r="A378" s="46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11.25" customHeight="1" x14ac:dyDescent="0.2">
      <c r="A379" s="46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11.25" customHeight="1" x14ac:dyDescent="0.2">
      <c r="A380" s="46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11.25" customHeight="1" x14ac:dyDescent="0.2">
      <c r="A381" s="46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11.25" customHeight="1" x14ac:dyDescent="0.2">
      <c r="A382" s="46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11.25" customHeight="1" x14ac:dyDescent="0.2">
      <c r="A383" s="46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11.25" customHeight="1" x14ac:dyDescent="0.2">
      <c r="A384" s="46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11.25" customHeight="1" x14ac:dyDescent="0.2">
      <c r="A385" s="46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11.25" customHeight="1" x14ac:dyDescent="0.2">
      <c r="A386" s="46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11.25" customHeight="1" x14ac:dyDescent="0.2">
      <c r="A387" s="46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11.25" customHeight="1" x14ac:dyDescent="0.2">
      <c r="A388" s="46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11.25" customHeight="1" x14ac:dyDescent="0.2">
      <c r="A389" s="46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11.25" customHeight="1" x14ac:dyDescent="0.2">
      <c r="A390" s="46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11.25" customHeight="1" x14ac:dyDescent="0.2">
      <c r="A391" s="46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11.25" customHeight="1" x14ac:dyDescent="0.2">
      <c r="A392" s="46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11.25" customHeight="1" x14ac:dyDescent="0.2">
      <c r="A393" s="46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11.25" customHeight="1" x14ac:dyDescent="0.2">
      <c r="A394" s="46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11.25" customHeight="1" x14ac:dyDescent="0.2">
      <c r="A395" s="46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11.25" customHeight="1" x14ac:dyDescent="0.2">
      <c r="A396" s="46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11.25" customHeight="1" x14ac:dyDescent="0.2">
      <c r="A397" s="46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11.25" customHeight="1" x14ac:dyDescent="0.2">
      <c r="A398" s="46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11.25" customHeight="1" x14ac:dyDescent="0.2">
      <c r="A399" s="46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11.25" customHeight="1" x14ac:dyDescent="0.2">
      <c r="A400" s="46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11.25" customHeight="1" x14ac:dyDescent="0.2">
      <c r="A401" s="46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11.25" customHeight="1" x14ac:dyDescent="0.2">
      <c r="A402" s="46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11.25" customHeight="1" x14ac:dyDescent="0.2">
      <c r="A403" s="46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11.25" customHeight="1" x14ac:dyDescent="0.2">
      <c r="A404" s="46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11.25" customHeight="1" x14ac:dyDescent="0.2">
      <c r="A405" s="46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11.25" customHeight="1" x14ac:dyDescent="0.2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11.25" customHeight="1" x14ac:dyDescent="0.2">
      <c r="A407" s="46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11.25" customHeight="1" x14ac:dyDescent="0.2">
      <c r="A408" s="46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11.25" customHeight="1" x14ac:dyDescent="0.2">
      <c r="A409" s="46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11.25" customHeight="1" x14ac:dyDescent="0.2">
      <c r="A410" s="46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11.25" customHeight="1" x14ac:dyDescent="0.2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11.25" customHeight="1" x14ac:dyDescent="0.2">
      <c r="A412" s="46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11.25" customHeight="1" x14ac:dyDescent="0.2">
      <c r="A413" s="46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11.25" customHeight="1" x14ac:dyDescent="0.2">
      <c r="A414" s="46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11.25" customHeight="1" x14ac:dyDescent="0.2">
      <c r="A415" s="46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11.25" customHeight="1" x14ac:dyDescent="0.2">
      <c r="A416" s="46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11.25" customHeight="1" x14ac:dyDescent="0.2">
      <c r="A417" s="46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11.25" customHeight="1" x14ac:dyDescent="0.2">
      <c r="A418" s="46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11.25" customHeight="1" x14ac:dyDescent="0.2">
      <c r="A419" s="46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11.25" customHeight="1" x14ac:dyDescent="0.2">
      <c r="A420" s="46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11.25" customHeight="1" x14ac:dyDescent="0.2">
      <c r="A421" s="46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11.25" customHeight="1" x14ac:dyDescent="0.2">
      <c r="A422" s="46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11.25" customHeight="1" x14ac:dyDescent="0.2">
      <c r="A423" s="46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11.25" customHeight="1" x14ac:dyDescent="0.2">
      <c r="A424" s="46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11.25" customHeight="1" x14ac:dyDescent="0.2">
      <c r="A425" s="46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11.25" customHeight="1" x14ac:dyDescent="0.2">
      <c r="A426" s="46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11.25" customHeight="1" x14ac:dyDescent="0.2">
      <c r="A427" s="46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11.25" customHeight="1" x14ac:dyDescent="0.2">
      <c r="A428" s="46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11.25" customHeight="1" x14ac:dyDescent="0.2">
      <c r="A429" s="46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11.25" customHeight="1" x14ac:dyDescent="0.2">
      <c r="A430" s="46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11.25" customHeight="1" x14ac:dyDescent="0.2">
      <c r="A431" s="46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11.25" customHeight="1" x14ac:dyDescent="0.2">
      <c r="A432" s="46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11.25" customHeight="1" x14ac:dyDescent="0.2">
      <c r="A433" s="46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11.25" customHeight="1" x14ac:dyDescent="0.2">
      <c r="A434" s="46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11.25" customHeight="1" x14ac:dyDescent="0.2">
      <c r="A435" s="46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11.25" customHeight="1" x14ac:dyDescent="0.2">
      <c r="A436" s="46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11.25" customHeight="1" x14ac:dyDescent="0.2">
      <c r="A437" s="46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11.25" customHeight="1" x14ac:dyDescent="0.2">
      <c r="A438" s="46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11.25" customHeight="1" x14ac:dyDescent="0.2">
      <c r="A439" s="46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11.25" customHeight="1" x14ac:dyDescent="0.2">
      <c r="A440" s="46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11.25" customHeight="1" x14ac:dyDescent="0.2">
      <c r="A441" s="46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11.25" customHeight="1" x14ac:dyDescent="0.2">
      <c r="A442" s="46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11.25" customHeight="1" x14ac:dyDescent="0.2">
      <c r="A443" s="46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11.25" customHeight="1" x14ac:dyDescent="0.2">
      <c r="A444" s="46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11.25" customHeight="1" x14ac:dyDescent="0.2">
      <c r="A445" s="46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11.25" customHeight="1" x14ac:dyDescent="0.2">
      <c r="A446" s="46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11.25" customHeight="1" x14ac:dyDescent="0.2">
      <c r="A447" s="46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11.25" customHeight="1" x14ac:dyDescent="0.2">
      <c r="A448" s="46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11.25" customHeight="1" x14ac:dyDescent="0.2">
      <c r="A449" s="46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11.25" customHeight="1" x14ac:dyDescent="0.2">
      <c r="A450" s="46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11.25" customHeight="1" x14ac:dyDescent="0.2">
      <c r="A451" s="46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11.25" customHeight="1" x14ac:dyDescent="0.2">
      <c r="A452" s="46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11.25" customHeight="1" x14ac:dyDescent="0.2">
      <c r="A453" s="46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11.25" customHeight="1" x14ac:dyDescent="0.2">
      <c r="A454" s="46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11.25" customHeight="1" x14ac:dyDescent="0.2">
      <c r="A455" s="46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11.25" customHeight="1" x14ac:dyDescent="0.2">
      <c r="A456" s="46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11.25" customHeight="1" x14ac:dyDescent="0.2">
      <c r="A457" s="46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11.25" customHeight="1" x14ac:dyDescent="0.2">
      <c r="A458" s="46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11.25" customHeight="1" x14ac:dyDescent="0.2">
      <c r="A459" s="46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11.25" customHeight="1" x14ac:dyDescent="0.2">
      <c r="A460" s="46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11.25" customHeight="1" x14ac:dyDescent="0.2">
      <c r="A461" s="46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11.25" customHeight="1" x14ac:dyDescent="0.2">
      <c r="A462" s="46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11.25" customHeight="1" x14ac:dyDescent="0.2">
      <c r="A463" s="46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11.25" customHeight="1" x14ac:dyDescent="0.2">
      <c r="A464" s="46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11.25" customHeight="1" x14ac:dyDescent="0.2">
      <c r="A465" s="46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11.25" customHeight="1" x14ac:dyDescent="0.2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11.25" customHeight="1" x14ac:dyDescent="0.2">
      <c r="A467" s="46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11.25" customHeight="1" x14ac:dyDescent="0.2">
      <c r="A468" s="46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11.25" customHeight="1" x14ac:dyDescent="0.2">
      <c r="A469" s="46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11.25" customHeight="1" x14ac:dyDescent="0.2">
      <c r="A470" s="46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11.25" customHeight="1" x14ac:dyDescent="0.2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11.25" customHeight="1" x14ac:dyDescent="0.2">
      <c r="A472" s="46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11.25" customHeight="1" x14ac:dyDescent="0.2">
      <c r="A473" s="46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11.25" customHeight="1" x14ac:dyDescent="0.2">
      <c r="A474" s="46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11.25" customHeight="1" x14ac:dyDescent="0.2">
      <c r="A475" s="46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11.25" customHeight="1" x14ac:dyDescent="0.2">
      <c r="A476" s="46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11.25" customHeight="1" x14ac:dyDescent="0.2">
      <c r="A477" s="46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11.25" customHeight="1" x14ac:dyDescent="0.2">
      <c r="A478" s="46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11.25" customHeight="1" x14ac:dyDescent="0.2">
      <c r="A479" s="46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11.25" customHeight="1" x14ac:dyDescent="0.2">
      <c r="A480" s="46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11.25" customHeight="1" x14ac:dyDescent="0.2">
      <c r="A481" s="46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11.25" customHeight="1" x14ac:dyDescent="0.2">
      <c r="A482" s="46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11.25" customHeight="1" x14ac:dyDescent="0.2">
      <c r="A483" s="46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11.25" customHeight="1" x14ac:dyDescent="0.2">
      <c r="A484" s="46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11.25" customHeight="1" x14ac:dyDescent="0.2">
      <c r="A485" s="46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11.25" customHeight="1" x14ac:dyDescent="0.2">
      <c r="A486" s="46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11.25" customHeight="1" x14ac:dyDescent="0.2">
      <c r="A487" s="46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11.25" customHeight="1" x14ac:dyDescent="0.2">
      <c r="A488" s="46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11.25" customHeight="1" x14ac:dyDescent="0.2">
      <c r="A489" s="46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11.25" customHeight="1" x14ac:dyDescent="0.2">
      <c r="A490" s="46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11.25" customHeight="1" x14ac:dyDescent="0.2">
      <c r="A491" s="46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11.25" customHeight="1" x14ac:dyDescent="0.2">
      <c r="A492" s="46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11.25" customHeight="1" x14ac:dyDescent="0.2">
      <c r="A493" s="46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11.25" customHeight="1" x14ac:dyDescent="0.2">
      <c r="A494" s="46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11.25" customHeight="1" x14ac:dyDescent="0.2">
      <c r="A495" s="46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11.25" customHeight="1" x14ac:dyDescent="0.2">
      <c r="A496" s="46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11.25" customHeight="1" x14ac:dyDescent="0.2">
      <c r="A497" s="46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11.25" customHeight="1" x14ac:dyDescent="0.2">
      <c r="A498" s="46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11.25" customHeight="1" x14ac:dyDescent="0.2">
      <c r="A499" s="46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11.25" customHeight="1" x14ac:dyDescent="0.2">
      <c r="A500" s="46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11.25" customHeight="1" x14ac:dyDescent="0.2">
      <c r="A501" s="46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11.25" customHeight="1" x14ac:dyDescent="0.2">
      <c r="A502" s="46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11.25" customHeight="1" x14ac:dyDescent="0.2">
      <c r="A503" s="46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11.25" customHeight="1" x14ac:dyDescent="0.2">
      <c r="A504" s="46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11.25" customHeight="1" x14ac:dyDescent="0.2">
      <c r="A505" s="46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11.25" customHeight="1" x14ac:dyDescent="0.2">
      <c r="A506" s="46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11.25" customHeight="1" x14ac:dyDescent="0.2">
      <c r="A507" s="46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11.25" customHeight="1" x14ac:dyDescent="0.2">
      <c r="A508" s="46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11.25" customHeight="1" x14ac:dyDescent="0.2">
      <c r="A509" s="46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11.25" customHeight="1" x14ac:dyDescent="0.2">
      <c r="A510" s="46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11.25" customHeight="1" x14ac:dyDescent="0.2">
      <c r="A511" s="46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11.25" customHeight="1" x14ac:dyDescent="0.2">
      <c r="A512" s="46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11.25" customHeight="1" x14ac:dyDescent="0.2">
      <c r="A513" s="46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11.25" customHeight="1" x14ac:dyDescent="0.2">
      <c r="A514" s="46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11.25" customHeight="1" x14ac:dyDescent="0.2">
      <c r="A515" s="46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11.25" customHeight="1" x14ac:dyDescent="0.2">
      <c r="A516" s="46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11.25" customHeight="1" x14ac:dyDescent="0.2">
      <c r="A517" s="46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11.25" customHeight="1" x14ac:dyDescent="0.2">
      <c r="A518" s="46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11.25" customHeight="1" x14ac:dyDescent="0.2">
      <c r="A519" s="46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11.25" customHeight="1" x14ac:dyDescent="0.2">
      <c r="A520" s="46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11.25" customHeight="1" x14ac:dyDescent="0.2">
      <c r="A521" s="46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11.25" customHeight="1" x14ac:dyDescent="0.2">
      <c r="A522" s="46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11.25" customHeight="1" x14ac:dyDescent="0.2">
      <c r="A523" s="46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11.25" customHeight="1" x14ac:dyDescent="0.2">
      <c r="A524" s="46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11.25" customHeight="1" x14ac:dyDescent="0.2">
      <c r="A525" s="46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11.25" customHeight="1" x14ac:dyDescent="0.2">
      <c r="A526" s="46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11.25" customHeight="1" x14ac:dyDescent="0.2">
      <c r="A527" s="46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11.25" customHeight="1" x14ac:dyDescent="0.2">
      <c r="A528" s="46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11.25" customHeight="1" x14ac:dyDescent="0.2">
      <c r="A529" s="46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11.25" customHeight="1" x14ac:dyDescent="0.2">
      <c r="A530" s="46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11.25" customHeight="1" x14ac:dyDescent="0.2">
      <c r="A531" s="46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11.25" customHeight="1" x14ac:dyDescent="0.2">
      <c r="A532" s="46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11.25" customHeight="1" x14ac:dyDescent="0.2">
      <c r="A533" s="46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11.25" customHeight="1" x14ac:dyDescent="0.2">
      <c r="A534" s="46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11.25" customHeight="1" x14ac:dyDescent="0.2">
      <c r="A535" s="46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11.25" customHeight="1" x14ac:dyDescent="0.2">
      <c r="A536" s="46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11.25" customHeight="1" x14ac:dyDescent="0.2">
      <c r="A537" s="46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11.25" customHeight="1" x14ac:dyDescent="0.2">
      <c r="A538" s="46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11.25" customHeight="1" x14ac:dyDescent="0.2">
      <c r="A539" s="46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11.25" customHeight="1" x14ac:dyDescent="0.2">
      <c r="A540" s="46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11.25" customHeight="1" x14ac:dyDescent="0.2">
      <c r="A541" s="46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11.25" customHeight="1" x14ac:dyDescent="0.2">
      <c r="A542" s="46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11.25" customHeight="1" x14ac:dyDescent="0.2">
      <c r="A543" s="46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11.25" customHeight="1" x14ac:dyDescent="0.2">
      <c r="A544" s="46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11.25" customHeight="1" x14ac:dyDescent="0.2">
      <c r="A545" s="46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11.25" customHeight="1" x14ac:dyDescent="0.2">
      <c r="A546" s="46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11.25" customHeight="1" x14ac:dyDescent="0.2">
      <c r="A547" s="46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11.25" customHeight="1" x14ac:dyDescent="0.2">
      <c r="A548" s="46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11.25" customHeight="1" x14ac:dyDescent="0.2">
      <c r="A549" s="46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11.25" customHeight="1" x14ac:dyDescent="0.2">
      <c r="A550" s="46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11.25" customHeight="1" x14ac:dyDescent="0.2">
      <c r="A551" s="46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11.25" customHeight="1" x14ac:dyDescent="0.2">
      <c r="A552" s="46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11.25" customHeight="1" x14ac:dyDescent="0.2">
      <c r="A553" s="46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11.25" customHeight="1" x14ac:dyDescent="0.2">
      <c r="A554" s="46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11.25" customHeight="1" x14ac:dyDescent="0.2">
      <c r="A555" s="46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11.25" customHeight="1" x14ac:dyDescent="0.2">
      <c r="A556" s="46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11.25" customHeight="1" x14ac:dyDescent="0.2">
      <c r="A557" s="46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11.25" customHeight="1" x14ac:dyDescent="0.2">
      <c r="A558" s="46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11.25" customHeight="1" x14ac:dyDescent="0.2">
      <c r="A559" s="46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11.25" customHeight="1" x14ac:dyDescent="0.2">
      <c r="A560" s="46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11.25" customHeight="1" x14ac:dyDescent="0.2">
      <c r="A561" s="46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11.25" customHeight="1" x14ac:dyDescent="0.2">
      <c r="A562" s="46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11.25" customHeight="1" x14ac:dyDescent="0.2">
      <c r="A563" s="46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11.25" customHeight="1" x14ac:dyDescent="0.2">
      <c r="A564" s="46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11.25" customHeight="1" x14ac:dyDescent="0.2">
      <c r="A565" s="46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11.25" customHeight="1" x14ac:dyDescent="0.2">
      <c r="A566" s="46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11.25" customHeight="1" x14ac:dyDescent="0.2">
      <c r="A567" s="46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11.25" customHeight="1" x14ac:dyDescent="0.2">
      <c r="A568" s="46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11.25" customHeight="1" x14ac:dyDescent="0.2">
      <c r="A569" s="46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11.25" customHeight="1" x14ac:dyDescent="0.2">
      <c r="A570" s="46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11.25" customHeight="1" x14ac:dyDescent="0.2">
      <c r="A571" s="46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11.25" customHeight="1" x14ac:dyDescent="0.2">
      <c r="A572" s="46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11.25" customHeight="1" x14ac:dyDescent="0.2">
      <c r="A573" s="46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11.25" customHeight="1" x14ac:dyDescent="0.2">
      <c r="A574" s="46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11.25" customHeight="1" x14ac:dyDescent="0.2">
      <c r="A575" s="46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11.25" customHeight="1" x14ac:dyDescent="0.2">
      <c r="A576" s="46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11.25" customHeight="1" x14ac:dyDescent="0.2">
      <c r="A577" s="46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11.25" customHeight="1" x14ac:dyDescent="0.2">
      <c r="A578" s="46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11.25" customHeight="1" x14ac:dyDescent="0.2">
      <c r="A579" s="46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11.25" customHeight="1" x14ac:dyDescent="0.2">
      <c r="A580" s="46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11.25" customHeight="1" x14ac:dyDescent="0.2">
      <c r="A581" s="46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11.25" customHeight="1" x14ac:dyDescent="0.2">
      <c r="A582" s="46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11.25" customHeight="1" x14ac:dyDescent="0.2">
      <c r="A583" s="46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11.25" customHeight="1" x14ac:dyDescent="0.2">
      <c r="A584" s="46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11.25" customHeight="1" x14ac:dyDescent="0.2">
      <c r="A585" s="46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11.25" customHeight="1" x14ac:dyDescent="0.2">
      <c r="A586" s="46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11.25" customHeight="1" x14ac:dyDescent="0.2">
      <c r="A587" s="46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11.25" customHeight="1" x14ac:dyDescent="0.2">
      <c r="A588" s="46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11.25" customHeight="1" x14ac:dyDescent="0.2">
      <c r="A589" s="46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11.25" customHeight="1" x14ac:dyDescent="0.2">
      <c r="A590" s="46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11.25" customHeight="1" x14ac:dyDescent="0.2">
      <c r="A591" s="46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11.25" customHeight="1" x14ac:dyDescent="0.2">
      <c r="A592" s="46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11.25" customHeight="1" x14ac:dyDescent="0.2">
      <c r="A593" s="46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11.25" customHeight="1" x14ac:dyDescent="0.2">
      <c r="A594" s="46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11.25" customHeight="1" x14ac:dyDescent="0.2">
      <c r="A595" s="46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11.25" customHeight="1" x14ac:dyDescent="0.2">
      <c r="A596" s="46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11.25" customHeight="1" x14ac:dyDescent="0.2">
      <c r="A597" s="46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11.25" customHeight="1" x14ac:dyDescent="0.2">
      <c r="A598" s="46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11.25" customHeight="1" x14ac:dyDescent="0.2">
      <c r="A599" s="46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11.25" customHeight="1" x14ac:dyDescent="0.2">
      <c r="A600" s="46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11.25" customHeight="1" x14ac:dyDescent="0.2">
      <c r="A601" s="46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11.25" customHeight="1" x14ac:dyDescent="0.2">
      <c r="A602" s="46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11.25" customHeight="1" x14ac:dyDescent="0.2">
      <c r="A603" s="46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11.25" customHeight="1" x14ac:dyDescent="0.2">
      <c r="A604" s="46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11.25" customHeight="1" x14ac:dyDescent="0.2">
      <c r="A605" s="46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11.25" customHeight="1" x14ac:dyDescent="0.2">
      <c r="A606" s="46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11.25" customHeight="1" x14ac:dyDescent="0.2">
      <c r="A607" s="46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11.25" customHeight="1" x14ac:dyDescent="0.2">
      <c r="A608" s="46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11.25" customHeight="1" x14ac:dyDescent="0.2">
      <c r="A609" s="46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11.25" customHeight="1" x14ac:dyDescent="0.2">
      <c r="A610" s="46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11.25" customHeight="1" x14ac:dyDescent="0.2">
      <c r="A611" s="46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11.25" customHeight="1" x14ac:dyDescent="0.2">
      <c r="A612" s="46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11.25" customHeight="1" x14ac:dyDescent="0.2">
      <c r="A613" s="46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11.25" customHeight="1" x14ac:dyDescent="0.2">
      <c r="A614" s="46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11.25" customHeight="1" x14ac:dyDescent="0.2">
      <c r="A615" s="46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11.25" customHeight="1" x14ac:dyDescent="0.2">
      <c r="A616" s="46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11.25" customHeight="1" x14ac:dyDescent="0.2">
      <c r="A617" s="46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11.25" customHeight="1" x14ac:dyDescent="0.2">
      <c r="A618" s="46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11.25" customHeight="1" x14ac:dyDescent="0.2">
      <c r="A619" s="46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11.25" customHeight="1" x14ac:dyDescent="0.2">
      <c r="A620" s="46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11.25" customHeight="1" x14ac:dyDescent="0.2">
      <c r="A621" s="46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11.25" customHeight="1" x14ac:dyDescent="0.2">
      <c r="A622" s="46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11.25" customHeight="1" x14ac:dyDescent="0.2">
      <c r="A623" s="46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11.25" customHeight="1" x14ac:dyDescent="0.2">
      <c r="A624" s="46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11.25" customHeight="1" x14ac:dyDescent="0.2">
      <c r="A625" s="46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11.25" customHeight="1" x14ac:dyDescent="0.2">
      <c r="A626" s="46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11.25" customHeight="1" x14ac:dyDescent="0.2">
      <c r="A627" s="46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11.25" customHeight="1" x14ac:dyDescent="0.2">
      <c r="A628" s="46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11.25" customHeight="1" x14ac:dyDescent="0.2">
      <c r="A629" s="46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11.25" customHeight="1" x14ac:dyDescent="0.2">
      <c r="A630" s="46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11.25" customHeight="1" x14ac:dyDescent="0.2">
      <c r="A631" s="46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11.25" customHeight="1" x14ac:dyDescent="0.2">
      <c r="A632" s="46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11.25" customHeight="1" x14ac:dyDescent="0.2">
      <c r="A633" s="46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11.25" customHeight="1" x14ac:dyDescent="0.2">
      <c r="A634" s="46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11.25" customHeight="1" x14ac:dyDescent="0.2">
      <c r="A635" s="46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11.25" customHeight="1" x14ac:dyDescent="0.2">
      <c r="A636" s="46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11.25" customHeight="1" x14ac:dyDescent="0.2">
      <c r="A637" s="46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11.25" customHeight="1" x14ac:dyDescent="0.2">
      <c r="A638" s="46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11.25" customHeight="1" x14ac:dyDescent="0.2">
      <c r="A639" s="46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11.25" customHeight="1" x14ac:dyDescent="0.2">
      <c r="A640" s="46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11.25" customHeight="1" x14ac:dyDescent="0.2">
      <c r="A641" s="46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11.25" customHeight="1" x14ac:dyDescent="0.2">
      <c r="A642" s="46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11.25" customHeight="1" x14ac:dyDescent="0.2">
      <c r="A643" s="46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11.25" customHeight="1" x14ac:dyDescent="0.2">
      <c r="A644" s="46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11.25" customHeight="1" x14ac:dyDescent="0.2">
      <c r="A645" s="46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11.25" customHeight="1" x14ac:dyDescent="0.2">
      <c r="A646" s="46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11.25" customHeight="1" x14ac:dyDescent="0.2">
      <c r="A647" s="46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11.25" customHeight="1" x14ac:dyDescent="0.2">
      <c r="A648" s="46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11.25" customHeight="1" x14ac:dyDescent="0.2">
      <c r="A649" s="46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11.25" customHeight="1" x14ac:dyDescent="0.2">
      <c r="A650" s="46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11.25" customHeight="1" x14ac:dyDescent="0.2">
      <c r="A651" s="46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11.25" customHeight="1" x14ac:dyDescent="0.2">
      <c r="A652" s="46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11.25" customHeight="1" x14ac:dyDescent="0.2">
      <c r="A653" s="46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11.25" customHeight="1" x14ac:dyDescent="0.2">
      <c r="A654" s="46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11.25" customHeight="1" x14ac:dyDescent="0.2">
      <c r="A655" s="46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11.25" customHeight="1" x14ac:dyDescent="0.2">
      <c r="A656" s="46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11.25" customHeight="1" x14ac:dyDescent="0.2">
      <c r="A657" s="46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11.25" customHeight="1" x14ac:dyDescent="0.2">
      <c r="A658" s="46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11.25" customHeight="1" x14ac:dyDescent="0.2">
      <c r="A659" s="46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11.25" customHeight="1" x14ac:dyDescent="0.2">
      <c r="A660" s="46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11.25" customHeight="1" x14ac:dyDescent="0.2">
      <c r="A661" s="46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11.25" customHeight="1" x14ac:dyDescent="0.2">
      <c r="A662" s="46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11.25" customHeight="1" x14ac:dyDescent="0.2">
      <c r="A663" s="46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11.25" customHeight="1" x14ac:dyDescent="0.2">
      <c r="A664" s="46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11.25" customHeight="1" x14ac:dyDescent="0.2">
      <c r="A665" s="46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11.25" customHeight="1" x14ac:dyDescent="0.2">
      <c r="A666" s="46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11.25" customHeight="1" x14ac:dyDescent="0.2">
      <c r="A667" s="46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11.25" customHeight="1" x14ac:dyDescent="0.2">
      <c r="A668" s="46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11.25" customHeight="1" x14ac:dyDescent="0.2">
      <c r="A669" s="46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11.25" customHeight="1" x14ac:dyDescent="0.2">
      <c r="A670" s="46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11.25" customHeight="1" x14ac:dyDescent="0.2">
      <c r="A671" s="46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11.25" customHeight="1" x14ac:dyDescent="0.2">
      <c r="A672" s="46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11.25" customHeight="1" x14ac:dyDescent="0.2">
      <c r="A673" s="46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11.25" customHeight="1" x14ac:dyDescent="0.2">
      <c r="A674" s="46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11.25" customHeight="1" x14ac:dyDescent="0.2">
      <c r="A675" s="46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11.25" customHeight="1" x14ac:dyDescent="0.2">
      <c r="A676" s="46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11.25" customHeight="1" x14ac:dyDescent="0.2">
      <c r="A677" s="46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11.25" customHeight="1" x14ac:dyDescent="0.2">
      <c r="A678" s="46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11.25" customHeight="1" x14ac:dyDescent="0.2">
      <c r="A679" s="46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11.25" customHeight="1" x14ac:dyDescent="0.2">
      <c r="A680" s="46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11.25" customHeight="1" x14ac:dyDescent="0.2">
      <c r="A681" s="46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11.25" customHeight="1" x14ac:dyDescent="0.2">
      <c r="A682" s="46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11.25" customHeight="1" x14ac:dyDescent="0.2">
      <c r="A683" s="46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11.25" customHeight="1" x14ac:dyDescent="0.2">
      <c r="A684" s="46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11.25" customHeight="1" x14ac:dyDescent="0.2">
      <c r="A685" s="46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11.25" customHeight="1" x14ac:dyDescent="0.2">
      <c r="A686" s="46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11.25" customHeight="1" x14ac:dyDescent="0.2">
      <c r="A687" s="46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11.25" customHeight="1" x14ac:dyDescent="0.2">
      <c r="A688" s="46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11.25" customHeight="1" x14ac:dyDescent="0.2">
      <c r="A689" s="46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11.25" customHeight="1" x14ac:dyDescent="0.2">
      <c r="A690" s="46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11.25" customHeight="1" x14ac:dyDescent="0.2">
      <c r="A691" s="46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11.25" customHeight="1" x14ac:dyDescent="0.2">
      <c r="A692" s="46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11.25" customHeight="1" x14ac:dyDescent="0.2">
      <c r="A693" s="46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11.25" customHeight="1" x14ac:dyDescent="0.2">
      <c r="A694" s="46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11.25" customHeight="1" x14ac:dyDescent="0.2">
      <c r="A695" s="46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11.25" customHeight="1" x14ac:dyDescent="0.2">
      <c r="A696" s="46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11.25" customHeight="1" x14ac:dyDescent="0.2">
      <c r="A697" s="46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11.25" customHeight="1" x14ac:dyDescent="0.2">
      <c r="A698" s="46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11.25" customHeight="1" x14ac:dyDescent="0.2">
      <c r="A699" s="46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11.25" customHeight="1" x14ac:dyDescent="0.2">
      <c r="A700" s="46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11.25" customHeight="1" x14ac:dyDescent="0.2">
      <c r="A701" s="46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11.25" customHeight="1" x14ac:dyDescent="0.2">
      <c r="A702" s="46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11.25" customHeight="1" x14ac:dyDescent="0.2">
      <c r="A703" s="46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11.25" customHeight="1" x14ac:dyDescent="0.2">
      <c r="A704" s="46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11.25" customHeight="1" x14ac:dyDescent="0.2">
      <c r="A705" s="46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11.25" customHeight="1" x14ac:dyDescent="0.2">
      <c r="A706" s="46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11.25" customHeight="1" x14ac:dyDescent="0.2">
      <c r="A707" s="46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11.25" customHeight="1" x14ac:dyDescent="0.2">
      <c r="A708" s="46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11.25" customHeight="1" x14ac:dyDescent="0.2">
      <c r="A709" s="46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11.25" customHeight="1" x14ac:dyDescent="0.2">
      <c r="A710" s="46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11.25" customHeight="1" x14ac:dyDescent="0.2">
      <c r="A711" s="46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11.25" customHeight="1" x14ac:dyDescent="0.2">
      <c r="A712" s="46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11.25" customHeight="1" x14ac:dyDescent="0.2">
      <c r="A713" s="46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11.25" customHeight="1" x14ac:dyDescent="0.2">
      <c r="A714" s="46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11.25" customHeight="1" x14ac:dyDescent="0.2">
      <c r="A715" s="46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11.25" customHeight="1" x14ac:dyDescent="0.2">
      <c r="A716" s="46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11.25" customHeight="1" x14ac:dyDescent="0.2">
      <c r="A717" s="46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11.25" customHeight="1" x14ac:dyDescent="0.2">
      <c r="A718" s="46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11.25" customHeight="1" x14ac:dyDescent="0.2">
      <c r="A719" s="46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11.25" customHeight="1" x14ac:dyDescent="0.2">
      <c r="A720" s="46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11.25" customHeight="1" x14ac:dyDescent="0.2">
      <c r="A721" s="46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11.25" customHeight="1" x14ac:dyDescent="0.2">
      <c r="A722" s="46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11.25" customHeight="1" x14ac:dyDescent="0.2">
      <c r="A723" s="46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11.25" customHeight="1" x14ac:dyDescent="0.2">
      <c r="A724" s="46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11.25" customHeight="1" x14ac:dyDescent="0.2">
      <c r="A725" s="46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11.25" customHeight="1" x14ac:dyDescent="0.2">
      <c r="A726" s="46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11.25" customHeight="1" x14ac:dyDescent="0.2">
      <c r="A727" s="46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11.25" customHeight="1" x14ac:dyDescent="0.2">
      <c r="A728" s="46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11.25" customHeight="1" x14ac:dyDescent="0.2">
      <c r="A729" s="46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11.25" customHeight="1" x14ac:dyDescent="0.2">
      <c r="A730" s="46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11.25" customHeight="1" x14ac:dyDescent="0.2">
      <c r="A731" s="46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11.25" customHeight="1" x14ac:dyDescent="0.2">
      <c r="A732" s="46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11.25" customHeight="1" x14ac:dyDescent="0.2">
      <c r="A733" s="46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11.25" customHeight="1" x14ac:dyDescent="0.2">
      <c r="A734" s="46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11.25" customHeight="1" x14ac:dyDescent="0.2">
      <c r="A735" s="46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11.25" customHeight="1" x14ac:dyDescent="0.2">
      <c r="A736" s="46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11.25" customHeight="1" x14ac:dyDescent="0.2">
      <c r="A737" s="46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11.25" customHeight="1" x14ac:dyDescent="0.2">
      <c r="A738" s="46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11.25" customHeight="1" x14ac:dyDescent="0.2">
      <c r="A739" s="46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11.25" customHeight="1" x14ac:dyDescent="0.2">
      <c r="A740" s="46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11.25" customHeight="1" x14ac:dyDescent="0.2">
      <c r="A741" s="46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11.25" customHeight="1" x14ac:dyDescent="0.2">
      <c r="A742" s="46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11.25" customHeight="1" x14ac:dyDescent="0.2">
      <c r="A743" s="46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11.25" customHeight="1" x14ac:dyDescent="0.2">
      <c r="A744" s="46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11.25" customHeight="1" x14ac:dyDescent="0.2">
      <c r="A745" s="46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11.25" customHeight="1" x14ac:dyDescent="0.2">
      <c r="A746" s="46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11.25" customHeight="1" x14ac:dyDescent="0.2">
      <c r="A747" s="46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11.25" customHeight="1" x14ac:dyDescent="0.2">
      <c r="A748" s="46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11.25" customHeight="1" x14ac:dyDescent="0.2">
      <c r="A749" s="46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11.25" customHeight="1" x14ac:dyDescent="0.2">
      <c r="A750" s="46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11.25" customHeight="1" x14ac:dyDescent="0.2">
      <c r="A751" s="46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11.25" customHeight="1" x14ac:dyDescent="0.2">
      <c r="A752" s="46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11.25" customHeight="1" x14ac:dyDescent="0.2">
      <c r="A753" s="46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11.25" customHeight="1" x14ac:dyDescent="0.2">
      <c r="A754" s="46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11.25" customHeight="1" x14ac:dyDescent="0.2">
      <c r="A755" s="46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11.25" customHeight="1" x14ac:dyDescent="0.2">
      <c r="A756" s="46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11.25" customHeight="1" x14ac:dyDescent="0.2">
      <c r="A757" s="46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11.25" customHeight="1" x14ac:dyDescent="0.2">
      <c r="A758" s="46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11.25" customHeight="1" x14ac:dyDescent="0.2">
      <c r="A759" s="46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11.25" customHeight="1" x14ac:dyDescent="0.2">
      <c r="A760" s="46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11.25" customHeight="1" x14ac:dyDescent="0.2">
      <c r="A761" s="46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11.25" customHeight="1" x14ac:dyDescent="0.2">
      <c r="A762" s="46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11.25" customHeight="1" x14ac:dyDescent="0.2">
      <c r="A763" s="46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11.25" customHeight="1" x14ac:dyDescent="0.2">
      <c r="A764" s="46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11.25" customHeight="1" x14ac:dyDescent="0.2">
      <c r="A765" s="46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11.25" customHeight="1" x14ac:dyDescent="0.2">
      <c r="A766" s="46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11.25" customHeight="1" x14ac:dyDescent="0.2">
      <c r="A767" s="46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11.25" customHeight="1" x14ac:dyDescent="0.2">
      <c r="A768" s="46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11.25" customHeight="1" x14ac:dyDescent="0.2">
      <c r="A769" s="46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11.25" customHeight="1" x14ac:dyDescent="0.2">
      <c r="A770" s="46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11.25" customHeight="1" x14ac:dyDescent="0.2">
      <c r="A771" s="46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11.25" customHeight="1" x14ac:dyDescent="0.2">
      <c r="A772" s="46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11.25" customHeight="1" x14ac:dyDescent="0.2">
      <c r="A773" s="46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11.25" customHeight="1" x14ac:dyDescent="0.2">
      <c r="A774" s="46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11.25" customHeight="1" x14ac:dyDescent="0.2">
      <c r="A775" s="46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11.25" customHeight="1" x14ac:dyDescent="0.2">
      <c r="A776" s="46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11.25" customHeight="1" x14ac:dyDescent="0.2">
      <c r="A777" s="46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11.25" customHeight="1" x14ac:dyDescent="0.2">
      <c r="A778" s="46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11.25" customHeight="1" x14ac:dyDescent="0.2">
      <c r="A779" s="46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11.25" customHeight="1" x14ac:dyDescent="0.2">
      <c r="A780" s="46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11.25" customHeight="1" x14ac:dyDescent="0.2">
      <c r="A781" s="46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11.25" customHeight="1" x14ac:dyDescent="0.2">
      <c r="A782" s="46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11.25" customHeight="1" x14ac:dyDescent="0.2">
      <c r="A783" s="46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11.25" customHeight="1" x14ac:dyDescent="0.2">
      <c r="A784" s="46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11.25" customHeight="1" x14ac:dyDescent="0.2">
      <c r="A785" s="46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11.25" customHeight="1" x14ac:dyDescent="0.2">
      <c r="A786" s="46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11.25" customHeight="1" x14ac:dyDescent="0.2">
      <c r="A787" s="46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11.25" customHeight="1" x14ac:dyDescent="0.2">
      <c r="A788" s="46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11.25" customHeight="1" x14ac:dyDescent="0.2">
      <c r="A789" s="46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11.25" customHeight="1" x14ac:dyDescent="0.2">
      <c r="A790" s="46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11.25" customHeight="1" x14ac:dyDescent="0.2">
      <c r="A791" s="46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11.25" customHeight="1" x14ac:dyDescent="0.2">
      <c r="A792" s="46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11.25" customHeight="1" x14ac:dyDescent="0.2">
      <c r="A793" s="46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11.25" customHeight="1" x14ac:dyDescent="0.2">
      <c r="A794" s="46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11.25" customHeight="1" x14ac:dyDescent="0.2">
      <c r="A795" s="46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11.25" customHeight="1" x14ac:dyDescent="0.2">
      <c r="A796" s="46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11.25" customHeight="1" x14ac:dyDescent="0.2">
      <c r="A797" s="46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11.25" customHeight="1" x14ac:dyDescent="0.2">
      <c r="A798" s="46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11.25" customHeight="1" x14ac:dyDescent="0.2">
      <c r="A799" s="46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11.25" customHeight="1" x14ac:dyDescent="0.2">
      <c r="A800" s="46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11.25" customHeight="1" x14ac:dyDescent="0.2">
      <c r="A801" s="46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11.25" customHeight="1" x14ac:dyDescent="0.2">
      <c r="A802" s="46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11.25" customHeight="1" x14ac:dyDescent="0.2">
      <c r="A803" s="46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11.25" customHeight="1" x14ac:dyDescent="0.2">
      <c r="A804" s="46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11.25" customHeight="1" x14ac:dyDescent="0.2">
      <c r="A805" s="46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11.25" customHeight="1" x14ac:dyDescent="0.2">
      <c r="A806" s="46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11.25" customHeight="1" x14ac:dyDescent="0.2">
      <c r="A807" s="46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11.25" customHeight="1" x14ac:dyDescent="0.2">
      <c r="A808" s="46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11.25" customHeight="1" x14ac:dyDescent="0.2">
      <c r="A809" s="46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11.25" customHeight="1" x14ac:dyDescent="0.2">
      <c r="A810" s="46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11.25" customHeight="1" x14ac:dyDescent="0.2">
      <c r="A811" s="46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11.25" customHeight="1" x14ac:dyDescent="0.2">
      <c r="A812" s="46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11.25" customHeight="1" x14ac:dyDescent="0.2">
      <c r="A813" s="46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11.25" customHeight="1" x14ac:dyDescent="0.2">
      <c r="A814" s="46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11.25" customHeight="1" x14ac:dyDescent="0.2">
      <c r="A815" s="46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11.25" customHeight="1" x14ac:dyDescent="0.2">
      <c r="A816" s="46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11.25" customHeight="1" x14ac:dyDescent="0.2">
      <c r="A817" s="46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11.25" customHeight="1" x14ac:dyDescent="0.2">
      <c r="A818" s="46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11.25" customHeight="1" x14ac:dyDescent="0.2">
      <c r="A819" s="46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11.25" customHeight="1" x14ac:dyDescent="0.2">
      <c r="A820" s="46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11.25" customHeight="1" x14ac:dyDescent="0.2">
      <c r="A821" s="46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11.25" customHeight="1" x14ac:dyDescent="0.2">
      <c r="A822" s="46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11.25" customHeight="1" x14ac:dyDescent="0.2">
      <c r="A823" s="46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11.25" customHeight="1" x14ac:dyDescent="0.2">
      <c r="A824" s="46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11.25" customHeight="1" x14ac:dyDescent="0.2">
      <c r="A825" s="46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11.25" customHeight="1" x14ac:dyDescent="0.2">
      <c r="A826" s="46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11.25" customHeight="1" x14ac:dyDescent="0.2">
      <c r="A827" s="46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11.25" customHeight="1" x14ac:dyDescent="0.2">
      <c r="A828" s="46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11.25" customHeight="1" x14ac:dyDescent="0.2">
      <c r="A829" s="46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11.25" customHeight="1" x14ac:dyDescent="0.2">
      <c r="A830" s="46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11.25" customHeight="1" x14ac:dyDescent="0.2">
      <c r="A831" s="46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11.25" customHeight="1" x14ac:dyDescent="0.2">
      <c r="A832" s="46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11.25" customHeight="1" x14ac:dyDescent="0.2">
      <c r="A833" s="46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11.25" customHeight="1" x14ac:dyDescent="0.2">
      <c r="A834" s="46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11.25" customHeight="1" x14ac:dyDescent="0.2">
      <c r="A835" s="46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11.25" customHeight="1" x14ac:dyDescent="0.2">
      <c r="A836" s="46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1:26" ht="11.25" customHeight="1" x14ac:dyDescent="0.2">
      <c r="A837" s="46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1:26" ht="11.25" customHeight="1" x14ac:dyDescent="0.2">
      <c r="A838" s="46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1:26" ht="11.25" customHeight="1" x14ac:dyDescent="0.2">
      <c r="A839" s="46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1:26" ht="11.25" customHeight="1" x14ac:dyDescent="0.2">
      <c r="A840" s="46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1:26" ht="11.25" customHeight="1" x14ac:dyDescent="0.2">
      <c r="A841" s="46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1:26" ht="11.25" customHeight="1" x14ac:dyDescent="0.2">
      <c r="A842" s="46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1:26" ht="11.25" customHeight="1" x14ac:dyDescent="0.2">
      <c r="A843" s="46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1:26" ht="11.25" customHeight="1" x14ac:dyDescent="0.2">
      <c r="A844" s="46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1:26" ht="11.25" customHeight="1" x14ac:dyDescent="0.2">
      <c r="A845" s="46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1:26" ht="11.25" customHeight="1" x14ac:dyDescent="0.2">
      <c r="A846" s="46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1:26" ht="11.25" customHeight="1" x14ac:dyDescent="0.2">
      <c r="A847" s="46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1:26" ht="11.25" customHeight="1" x14ac:dyDescent="0.2">
      <c r="A848" s="46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1:26" ht="11.25" customHeight="1" x14ac:dyDescent="0.2">
      <c r="A849" s="46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1:26" ht="11.25" customHeight="1" x14ac:dyDescent="0.2">
      <c r="A850" s="46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1:26" ht="11.25" customHeight="1" x14ac:dyDescent="0.2">
      <c r="A851" s="46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1:26" ht="11.25" customHeight="1" x14ac:dyDescent="0.2">
      <c r="A852" s="46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1:26" ht="11.25" customHeight="1" x14ac:dyDescent="0.2">
      <c r="A853" s="46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1:26" ht="11.25" customHeight="1" x14ac:dyDescent="0.2">
      <c r="A854" s="46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1:26" ht="11.25" customHeight="1" x14ac:dyDescent="0.2">
      <c r="A855" s="46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1:26" ht="11.25" customHeight="1" x14ac:dyDescent="0.2">
      <c r="A856" s="46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1:26" ht="11.25" customHeight="1" x14ac:dyDescent="0.2">
      <c r="A857" s="46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1:26" ht="11.25" customHeight="1" x14ac:dyDescent="0.2">
      <c r="A858" s="46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1:26" ht="11.25" customHeight="1" x14ac:dyDescent="0.2">
      <c r="A859" s="46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1:26" ht="11.25" customHeight="1" x14ac:dyDescent="0.2">
      <c r="A860" s="46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1:26" ht="11.25" customHeight="1" x14ac:dyDescent="0.2">
      <c r="A861" s="46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1:26" ht="11.25" customHeight="1" x14ac:dyDescent="0.2">
      <c r="A862" s="46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1:26" ht="11.25" customHeight="1" x14ac:dyDescent="0.2">
      <c r="A863" s="46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1:26" ht="11.25" customHeight="1" x14ac:dyDescent="0.2">
      <c r="A864" s="46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1:26" ht="11.25" customHeight="1" x14ac:dyDescent="0.2">
      <c r="A865" s="46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1:26" ht="11.25" customHeight="1" x14ac:dyDescent="0.2">
      <c r="A866" s="46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1:26" ht="11.25" customHeight="1" x14ac:dyDescent="0.2">
      <c r="A867" s="46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1:26" ht="11.25" customHeight="1" x14ac:dyDescent="0.2">
      <c r="A868" s="46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1:26" ht="11.25" customHeight="1" x14ac:dyDescent="0.2">
      <c r="A869" s="46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1:26" ht="11.25" customHeight="1" x14ac:dyDescent="0.2">
      <c r="A870" s="46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1:26" ht="11.25" customHeight="1" x14ac:dyDescent="0.2">
      <c r="A871" s="46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1:26" ht="11.25" customHeight="1" x14ac:dyDescent="0.2">
      <c r="A872" s="46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1:26" ht="11.25" customHeight="1" x14ac:dyDescent="0.2">
      <c r="A873" s="46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1:26" ht="11.25" customHeight="1" x14ac:dyDescent="0.2">
      <c r="A874" s="46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1:26" ht="11.25" customHeight="1" x14ac:dyDescent="0.2">
      <c r="A875" s="46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1:26" ht="11.25" customHeight="1" x14ac:dyDescent="0.2">
      <c r="A876" s="46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1:26" ht="11.25" customHeight="1" x14ac:dyDescent="0.2">
      <c r="A877" s="46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1:26" ht="11.25" customHeight="1" x14ac:dyDescent="0.2">
      <c r="A878" s="46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1:26" ht="11.25" customHeight="1" x14ac:dyDescent="0.2">
      <c r="A879" s="46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1:26" ht="11.25" customHeight="1" x14ac:dyDescent="0.2">
      <c r="A880" s="46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1:26" ht="11.25" customHeight="1" x14ac:dyDescent="0.2">
      <c r="A881" s="46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1:26" ht="11.25" customHeight="1" x14ac:dyDescent="0.2">
      <c r="A882" s="46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1:26" ht="11.25" customHeight="1" x14ac:dyDescent="0.2">
      <c r="A883" s="46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1:26" ht="11.25" customHeight="1" x14ac:dyDescent="0.2">
      <c r="A884" s="46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1:26" ht="11.25" customHeight="1" x14ac:dyDescent="0.2">
      <c r="A885" s="46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1:26" ht="11.25" customHeight="1" x14ac:dyDescent="0.2">
      <c r="A886" s="46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1:26" ht="11.25" customHeight="1" x14ac:dyDescent="0.2">
      <c r="A887" s="46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1:26" ht="11.25" customHeight="1" x14ac:dyDescent="0.2">
      <c r="A888" s="46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1:26" ht="11.25" customHeight="1" x14ac:dyDescent="0.2">
      <c r="A889" s="46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1:26" ht="11.25" customHeight="1" x14ac:dyDescent="0.2">
      <c r="A890" s="46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1:26" ht="11.25" customHeight="1" x14ac:dyDescent="0.2">
      <c r="A891" s="46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1:26" ht="11.25" customHeight="1" x14ac:dyDescent="0.2">
      <c r="A892" s="46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1:26" ht="11.25" customHeight="1" x14ac:dyDescent="0.2">
      <c r="A893" s="46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1:26" ht="11.25" customHeight="1" x14ac:dyDescent="0.2">
      <c r="A894" s="46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1:26" ht="11.25" customHeight="1" x14ac:dyDescent="0.2">
      <c r="A895" s="46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1:26" ht="11.25" customHeight="1" x14ac:dyDescent="0.2">
      <c r="A896" s="46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1:26" ht="11.25" customHeight="1" x14ac:dyDescent="0.2">
      <c r="A897" s="46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1:26" ht="11.25" customHeight="1" x14ac:dyDescent="0.2">
      <c r="A898" s="46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1:26" ht="11.25" customHeight="1" x14ac:dyDescent="0.2">
      <c r="A899" s="46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1:26" ht="11.25" customHeight="1" x14ac:dyDescent="0.2">
      <c r="A900" s="46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1:26" ht="11.25" customHeight="1" x14ac:dyDescent="0.2">
      <c r="A901" s="46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1:26" ht="11.25" customHeight="1" x14ac:dyDescent="0.2">
      <c r="A902" s="46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1:26" ht="11.25" customHeight="1" x14ac:dyDescent="0.2">
      <c r="A903" s="46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1:26" ht="11.25" customHeight="1" x14ac:dyDescent="0.2">
      <c r="A904" s="46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1:26" ht="11.25" customHeight="1" x14ac:dyDescent="0.2">
      <c r="A905" s="46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1:26" ht="11.25" customHeight="1" x14ac:dyDescent="0.2">
      <c r="A906" s="46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1:26" ht="11.25" customHeight="1" x14ac:dyDescent="0.2">
      <c r="A907" s="46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</sheetData>
  <mergeCells count="1">
    <mergeCell ref="A1:F1"/>
  </mergeCells>
  <phoneticPr fontId="10" type="noConversion"/>
  <conditionalFormatting sqref="F5">
    <cfRule type="cellIs" dxfId="10" priority="1" operator="greaterThan">
      <formula>6</formula>
    </cfRule>
  </conditionalFormatting>
  <conditionalFormatting sqref="F5:G5">
    <cfRule type="cellIs" dxfId="9" priority="2" operator="lessThan">
      <formula>0</formula>
    </cfRule>
  </conditionalFormatting>
  <conditionalFormatting sqref="G5">
    <cfRule type="cellIs" dxfId="8" priority="3" operator="greaterThan">
      <formula>96000</formula>
    </cfRule>
  </conditionalFormatting>
  <conditionalFormatting sqref="G81">
    <cfRule type="cellIs" dxfId="7" priority="4" operator="greaterThan">
      <formula>25000</formula>
    </cfRule>
  </conditionalFormatting>
  <conditionalFormatting sqref="G92">
    <cfRule type="cellIs" dxfId="6" priority="5" operator="greaterThan">
      <formula>1000000</formula>
    </cfRule>
  </conditionalFormatting>
  <conditionalFormatting sqref="H5:H6">
    <cfRule type="expression" dxfId="5" priority="6">
      <formula>$G$5&lt;0</formula>
    </cfRule>
    <cfRule type="expression" dxfId="4" priority="7">
      <formula>$G$5&gt;96000</formula>
    </cfRule>
  </conditionalFormatting>
  <conditionalFormatting sqref="H81">
    <cfRule type="expression" dxfId="3" priority="8">
      <formula>$G$81&lt;0</formula>
    </cfRule>
    <cfRule type="expression" dxfId="2" priority="9">
      <formula>$G$81&gt;25000</formula>
    </cfRule>
  </conditionalFormatting>
  <conditionalFormatting sqref="H92">
    <cfRule type="expression" dxfId="1" priority="10">
      <formula>$G$92&lt;0</formula>
    </cfRule>
    <cfRule type="expression" dxfId="0" priority="11">
      <formula>$G$92&gt;1000000</formula>
    </cfRule>
  </conditionalFormatting>
  <dataValidations count="14">
    <dataValidation type="decimal" allowBlank="1" showInputMessage="1" showErrorMessage="1" errorTitle="Budget Exceeded" error="Maximum Budget value of MVR 30,000 Exceeded." prompt="This cell must contain a number between 0 and 30,000" sqref="G5" xr:uid="{00000000-0002-0000-0200-000000000000}">
      <formula1>0</formula1>
      <formula2>30000</formula2>
    </dataValidation>
    <dataValidation type="decimal" allowBlank="1" showInputMessage="1" showErrorMessage="1" prompt="This cell must contain a number between 0 and 6 or be left blank." sqref="F5" xr:uid="{00000000-0002-0000-0200-000001000000}">
      <formula1>0</formula1>
      <formula2>6</formula2>
    </dataValidation>
    <dataValidation type="decimal" allowBlank="1" showInputMessage="1" showErrorMessage="1" errorTitle="Budget Threshold" error="Maximum Budget Value Exceeded" prompt="This value should not exceed 50" sqref="D8" xr:uid="{D5CA2DE9-ADFF-44DE-8FE0-BFF538B57EC7}">
      <formula1>0</formula1>
      <formula2>50</formula2>
    </dataValidation>
    <dataValidation type="decimal" allowBlank="1" showInputMessage="1" showErrorMessage="1" errorTitle="Budget Exceeded" error="Maximum Budget value of MVR 80 Exceeded." prompt="This value should not exceed 80" sqref="D9" xr:uid="{EC1FE416-C167-4FCA-B3A1-29AD12B624FF}">
      <formula1>0</formula1>
      <formula2>80</formula2>
    </dataValidation>
    <dataValidation type="whole" allowBlank="1" showInputMessage="1" showErrorMessage="1" errorTitle="Budget Exceeded" error="_x000a_Maximum Budget value of MVR 60 Exceeded." prompt="This value should  not  exceed 60_x000a_" sqref="D10" xr:uid="{FACB0AD7-8F1C-4BA7-81C9-A94AC9957734}">
      <formula1>0</formula1>
      <formula2>60</formula2>
    </dataValidation>
    <dataValidation type="whole" allowBlank="1" showInputMessage="1" showErrorMessage="1" errorTitle="Budget Exceeded" error="Maximum Budget value of MVR 3500 Exceeded." prompt="This value should  not  exceed 3500" sqref="D36" xr:uid="{C277C232-E7AC-4417-9FDD-B8EB92A8D110}">
      <formula1>0</formula1>
      <formula2>3500</formula2>
    </dataValidation>
    <dataValidation type="whole" allowBlank="1" showInputMessage="1" showErrorMessage="1" errorTitle="Budget Exceeded" error="_x000a_Maximum Budget value of MVR 500 Exceeded." prompt="This value should  not exceed 500" sqref="D37" xr:uid="{AF95C590-02FA-48C6-820A-9A84A6B84698}">
      <formula1>0</formula1>
      <formula2>500</formula2>
    </dataValidation>
    <dataValidation type="whole" allowBlank="1" showInputMessage="1" showErrorMessage="1" errorTitle="Budget Exceeded" error="Maximum Budget value of MVR 350 Exceeded." prompt="This value should not  exceed 350" sqref="D38" xr:uid="{E41D322A-150D-4198-9AC2-6C2266D72835}">
      <formula1>0</formula1>
      <formula2>350</formula2>
    </dataValidation>
    <dataValidation type="whole" allowBlank="1" showInputMessage="1" showErrorMessage="1" errorTitle="Budget Exceeded" error="Maximum Budget value of MVR 85 Exceeded." prompt="This value should  not  exceed 85" sqref="D39" xr:uid="{59D7D4C5-AFD9-4038-A565-013A4AEF883A}">
      <formula1>0</formula1>
      <formula2>85</formula2>
    </dataValidation>
    <dataValidation type="decimal" allowBlank="1" showInputMessage="1" showErrorMessage="1" errorTitle=" Budget Exceeded" error="Maximum Budget value of MVR 85 Exceeded." prompt="This value should  not  exceed 85" sqref="D40" xr:uid="{EA44679A-EAC5-4F00-87BC-290816661953}">
      <formula1>0</formula1>
      <formula2>85</formula2>
    </dataValidation>
    <dataValidation type="whole" allowBlank="1" showInputMessage="1" showErrorMessage="1" errorTitle=" Budget Exceeded" error="Maximum Budget value of MVR 95 Exceeded." prompt="_x000a_This value should  not  exceed 95" sqref="D41" xr:uid="{115E2D6C-8EF2-4263-A10A-EF33FD7BF86F}">
      <formula1>0</formula1>
      <formula2>95</formula2>
    </dataValidation>
    <dataValidation type="whole" allowBlank="1" showInputMessage="1" showErrorMessage="1" errorTitle="Budget Exceeded" error="Maximum Budget value of MVR 20 Exceeded." prompt="This value should exceed 20" sqref="D75" xr:uid="{B0453DF6-CD23-4827-9540-3BC4382BE66E}">
      <formula1>0</formula1>
      <formula2>20</formula2>
    </dataValidation>
    <dataValidation type="whole" allowBlank="1" showInputMessage="1" showErrorMessage="1" errorTitle="Budget Exceeded" error="Maximum Budget value of MVR 4000 Exceeded." sqref="G75" xr:uid="{6BB13F24-E2A8-47A1-A5A2-296E43FDCC85}">
      <formula1>0</formula1>
      <formula2>4000</formula2>
    </dataValidation>
    <dataValidation type="whole" allowBlank="1" showInputMessage="1" showErrorMessage="1" errorTitle="Budget Exceeded" error="Maximum Budget value of MVR 5000 Exceeded." prompt="This value should not exceed 5000" sqref="D5" xr:uid="{8E227BFD-223D-4BF6-B5F5-B2CDCB74FC41}">
      <formula1>0</formula1>
      <formula2>5000</formula2>
    </dataValidation>
  </dataValidations>
  <printOptions horizontalCentered="1"/>
  <pageMargins left="0.25" right="0.25" top="0.5" bottom="0.5" header="0" footer="0"/>
  <pageSetup orientation="landscape"/>
  <headerFooter>
    <oddFooter>&amp;RBudget page &amp;Pof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Maximum Exceeded" error="Maximum allowed : MVR 30,000/-" prompt="Maximum allowed : MVR 30,000/-" xr:uid="{65E4F51B-1F3C-4CDD-A709-0088ACFCC00B}">
          <x14:formula1>
            <xm:f>G4&lt;'Budget Values'!B2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11" sqref="G11"/>
    </sheetView>
  </sheetViews>
  <sheetFormatPr defaultColWidth="14.42578125" defaultRowHeight="15" customHeight="1" x14ac:dyDescent="0.25"/>
  <cols>
    <col min="1" max="1" width="13.5703125" customWidth="1"/>
    <col min="2" max="2" width="38.7109375" bestFit="1" customWidth="1"/>
    <col min="3" max="3" width="24.7109375" customWidth="1"/>
    <col min="4" max="4" width="10.42578125" customWidth="1"/>
    <col min="5" max="5" width="27.28515625" customWidth="1"/>
    <col min="6" max="26" width="8.7109375" customWidth="1"/>
  </cols>
  <sheetData>
    <row r="1" spans="1:26" ht="16.5" x14ac:dyDescent="0.35">
      <c r="A1" s="97" t="s">
        <v>147</v>
      </c>
      <c r="B1" s="98"/>
      <c r="C1" s="98"/>
      <c r="D1" s="98"/>
      <c r="E1" s="9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99" t="s">
        <v>87</v>
      </c>
      <c r="B2" s="100"/>
      <c r="C2" s="100"/>
      <c r="D2" s="100"/>
      <c r="E2" s="10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" x14ac:dyDescent="0.25">
      <c r="A3" s="2" t="str">
        <f>Budget!A2</f>
        <v>NOTE</v>
      </c>
      <c r="B3" s="3" t="str">
        <f>Budget!B2</f>
        <v>DESCRIPTION</v>
      </c>
      <c r="C3" s="4" t="str">
        <f>Budget!G2</f>
        <v>TOTAL, MVR</v>
      </c>
      <c r="D3" s="4" t="s">
        <v>88</v>
      </c>
      <c r="E3" s="4" t="s">
        <v>89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5">
        <f>Budget!A3</f>
        <v>1</v>
      </c>
      <c r="B4" s="6" t="str">
        <f>Budget!B3</f>
        <v>REMUNERATION, OTHER COMPENSATION</v>
      </c>
      <c r="C4" s="7">
        <f>Budget!G3</f>
        <v>0</v>
      </c>
      <c r="D4" s="8" t="e">
        <f t="shared" ref="D4:D7" si="0">C4/$C$34*100</f>
        <v>#DIV/0!</v>
      </c>
      <c r="E4" s="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9">
        <f>Budget!A4</f>
        <v>1.1000000000000001</v>
      </c>
      <c r="B5" s="10" t="str">
        <f>Budget!B4</f>
        <v>Professional fees</v>
      </c>
      <c r="C5" s="11">
        <f>Budget!G4</f>
        <v>0</v>
      </c>
      <c r="D5" s="12" t="e">
        <f t="shared" si="0"/>
        <v>#DIV/0!</v>
      </c>
      <c r="E5" s="12" t="e">
        <f t="shared" ref="E5:E7" si="1">C5/$C$4*100</f>
        <v>#DIV/0!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9">
        <f>Budget!A7</f>
        <v>1.2</v>
      </c>
      <c r="B6" s="10" t="str">
        <f>Budget!B7</f>
        <v>Data collection and enumeration fees</v>
      </c>
      <c r="C6" s="11">
        <f>Budget!G7</f>
        <v>0</v>
      </c>
      <c r="D6" s="12" t="e">
        <f t="shared" si="0"/>
        <v>#DIV/0!</v>
      </c>
      <c r="E6" s="12" t="e">
        <f t="shared" si="1"/>
        <v>#DIV/0!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9">
        <f>Budget!A12</f>
        <v>1.3</v>
      </c>
      <c r="B7" s="10" t="str">
        <f>Budget!B12</f>
        <v>Other compensation</v>
      </c>
      <c r="C7" s="11">
        <f>Budget!G12</f>
        <v>0</v>
      </c>
      <c r="D7" s="12" t="e">
        <f t="shared" si="0"/>
        <v>#DIV/0!</v>
      </c>
      <c r="E7" s="12" t="e">
        <f t="shared" si="1"/>
        <v>#DIV/0!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>
        <f>Budget!A16</f>
        <v>2</v>
      </c>
      <c r="B9" s="6" t="str">
        <f>Budget!B16</f>
        <v>EQUIPMENT, MACHINERY, TOOLS</v>
      </c>
      <c r="C9" s="7">
        <f>Budget!G16</f>
        <v>0</v>
      </c>
      <c r="D9" s="8" t="e">
        <f t="shared" ref="D9:D12" si="2">C9/$C$34*100</f>
        <v>#DIV/0!</v>
      </c>
      <c r="E9" s="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9">
        <f>Budget!A17</f>
        <v>2.1</v>
      </c>
      <c r="B10" s="10" t="str">
        <f>Budget!B17</f>
        <v>Operational machinery</v>
      </c>
      <c r="C10" s="11">
        <f>Budget!G17</f>
        <v>0</v>
      </c>
      <c r="D10" s="12" t="e">
        <f t="shared" si="2"/>
        <v>#DIV/0!</v>
      </c>
      <c r="E10" s="12" t="e">
        <f t="shared" ref="E10:E12" si="3">C10/$C$9*100</f>
        <v>#DIV/0!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9">
        <f>Budget!A20</f>
        <v>2.2000000000000002</v>
      </c>
      <c r="B11" s="10" t="str">
        <f>Budget!B20</f>
        <v>Photographic, video, audio equipment</v>
      </c>
      <c r="C11" s="11">
        <f>Budget!G20</f>
        <v>0</v>
      </c>
      <c r="D11" s="12" t="e">
        <f t="shared" si="2"/>
        <v>#DIV/0!</v>
      </c>
      <c r="E11" s="12" t="e">
        <f t="shared" si="3"/>
        <v>#DIV/0!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9">
        <f>Budget!A23</f>
        <v>2.2999999999999998</v>
      </c>
      <c r="B12" s="10" t="str">
        <f>Budget!B23</f>
        <v>Measuring and test equipment</v>
      </c>
      <c r="C12" s="11">
        <f>Budget!G23</f>
        <v>0</v>
      </c>
      <c r="D12" s="12" t="e">
        <f t="shared" si="2"/>
        <v>#DIV/0!</v>
      </c>
      <c r="E12" s="12" t="e">
        <f t="shared" si="3"/>
        <v>#DIV/0!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5">
        <f>Budget!A27</f>
        <v>3</v>
      </c>
      <c r="B14" s="6" t="str">
        <f>Budget!B27</f>
        <v>ICT HARDWARE, SOFTWARE</v>
      </c>
      <c r="C14" s="7">
        <f>Budget!G27</f>
        <v>0</v>
      </c>
      <c r="D14" s="8" t="e">
        <f t="shared" ref="D14:D16" si="4">C14/$C$34*100</f>
        <v>#DIV/0!</v>
      </c>
      <c r="E14" s="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9">
        <f>Budget!A28</f>
        <v>3.1</v>
      </c>
      <c r="B15" s="10" t="str">
        <f>Budget!B28</f>
        <v>Hardware</v>
      </c>
      <c r="C15" s="11">
        <f>Budget!G28</f>
        <v>0</v>
      </c>
      <c r="D15" s="12" t="e">
        <f t="shared" si="4"/>
        <v>#DIV/0!</v>
      </c>
      <c r="E15" s="12" t="e">
        <f>C15/$C$14*100</f>
        <v>#DIV/0!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9">
        <f>Budget!A31</f>
        <v>3.2</v>
      </c>
      <c r="B16" s="10" t="str">
        <f>Budget!B31</f>
        <v>Software</v>
      </c>
      <c r="C16" s="11">
        <f>Budget!G31</f>
        <v>0</v>
      </c>
      <c r="D16" s="12" t="e">
        <f t="shared" si="4"/>
        <v>#DIV/0!</v>
      </c>
      <c r="E16" s="12" t="e">
        <f t="shared" ref="E16" si="5">C16/$C$14*100</f>
        <v>#DIV/0!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3"/>
      <c r="C17" s="1"/>
      <c r="D17" s="1"/>
      <c r="E17" s="1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">
        <f>Budget!A34</f>
        <v>4</v>
      </c>
      <c r="B18" s="6" t="str">
        <f>Budget!B34</f>
        <v>TRANSPORT, TRAVEL</v>
      </c>
      <c r="C18" s="7">
        <f>Budget!G34</f>
        <v>0</v>
      </c>
      <c r="D18" s="8" t="e">
        <f t="shared" ref="D18:D19" si="6">C18/$C$34*100</f>
        <v>#DIV/0!</v>
      </c>
      <c r="E18" s="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9">
        <f>Budget!A35</f>
        <v>4.0999999999999996</v>
      </c>
      <c r="B19" s="10" t="str">
        <f>Budget!B35</f>
        <v>Domestic travel</v>
      </c>
      <c r="C19" s="11">
        <f>Budget!G35</f>
        <v>0</v>
      </c>
      <c r="D19" s="12" t="e">
        <f t="shared" si="6"/>
        <v>#DIV/0!</v>
      </c>
      <c r="E19" s="12" t="e">
        <f>C19/$C$18*100</f>
        <v>#DIV/0!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>
        <f>Budget!A49</f>
        <v>5</v>
      </c>
      <c r="B21" s="6" t="str">
        <f>Budget!B49</f>
        <v>STATIONERY, OTHER CONSUMABLES</v>
      </c>
      <c r="C21" s="7">
        <f>Budget!G49</f>
        <v>0</v>
      </c>
      <c r="D21" s="8" t="e">
        <f t="shared" ref="D21:D23" si="7">C21/$C$34*100</f>
        <v>#DIV/0!</v>
      </c>
      <c r="E21" s="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9">
        <f>Budget!A50</f>
        <v>5.0999999999999996</v>
      </c>
      <c r="B22" s="10" t="str">
        <f>Budget!B50</f>
        <v>Stationery</v>
      </c>
      <c r="C22" s="11">
        <f>Budget!G50</f>
        <v>0</v>
      </c>
      <c r="D22" s="12" t="e">
        <f t="shared" si="7"/>
        <v>#DIV/0!</v>
      </c>
      <c r="E22" s="12" t="e">
        <f t="shared" ref="E22:E23" si="8">C22/$C$21*100</f>
        <v>#DIV/0!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9">
        <f>Budget!A53</f>
        <v>5.2</v>
      </c>
      <c r="B23" s="10" t="str">
        <f>Budget!B53</f>
        <v>Consumables</v>
      </c>
      <c r="C23" s="11">
        <f>Budget!G53</f>
        <v>0</v>
      </c>
      <c r="D23" s="12" t="e">
        <f t="shared" si="7"/>
        <v>#DIV/0!</v>
      </c>
      <c r="E23" s="12" t="e">
        <f t="shared" si="8"/>
        <v>#DIV/0!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>
        <f>Budget!A57</f>
        <v>6</v>
      </c>
      <c r="B25" s="6" t="str">
        <f>Budget!B57</f>
        <v>OTHER COSTS</v>
      </c>
      <c r="C25" s="7">
        <f>Budget!G57</f>
        <v>0</v>
      </c>
      <c r="D25" s="8" t="e">
        <f t="shared" ref="D25:D27" si="9">C25/$C$34*100</f>
        <v>#DIV/0!</v>
      </c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9">
        <f>Budget!A58</f>
        <v>6.1</v>
      </c>
      <c r="B26" s="10" t="str">
        <f>Budget!B58</f>
        <v>Procurement of other goods</v>
      </c>
      <c r="C26" s="11">
        <f>Budget!G58</f>
        <v>0</v>
      </c>
      <c r="D26" s="12" t="e">
        <f t="shared" si="9"/>
        <v>#DIV/0!</v>
      </c>
      <c r="E26" s="12" t="e">
        <f t="shared" ref="E26:E27" si="10">C26/$C$25*100</f>
        <v>#DIV/0!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9">
        <f>Budget!A62</f>
        <v>6.2</v>
      </c>
      <c r="B27" s="10" t="str">
        <f>Budget!B62</f>
        <v>Procurement of other services</v>
      </c>
      <c r="C27" s="11">
        <f>Budget!G62</f>
        <v>0</v>
      </c>
      <c r="D27" s="12" t="e">
        <f t="shared" si="9"/>
        <v>#DIV/0!</v>
      </c>
      <c r="E27" s="12" t="e">
        <f t="shared" si="10"/>
        <v>#DIV/0!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>
        <f>Budget!A69</f>
        <v>7</v>
      </c>
      <c r="B29" s="6" t="str">
        <f>Budget!B69</f>
        <v>DISSEMINATION</v>
      </c>
      <c r="C29" s="7">
        <f>Budget!G69</f>
        <v>0</v>
      </c>
      <c r="D29" s="8" t="e">
        <f t="shared" ref="D29:D31" si="11">C29/$C$34*100</f>
        <v>#DIV/0!</v>
      </c>
      <c r="E29" s="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9">
        <f>Budget!A70</f>
        <v>7.1</v>
      </c>
      <c r="B30" s="10" t="str">
        <f>Budget!B70</f>
        <v>Domestic travel for dissemination</v>
      </c>
      <c r="C30" s="11">
        <f>Budget!G70</f>
        <v>0</v>
      </c>
      <c r="D30" s="12" t="e">
        <f t="shared" si="11"/>
        <v>#DIV/0!</v>
      </c>
      <c r="E30" s="12" t="e">
        <f t="shared" ref="E30:E31" si="12">C30/$C$29*100</f>
        <v>#DIV/0!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9">
        <f>Budget!A81</f>
        <v>7.3</v>
      </c>
      <c r="B31" s="10" t="str">
        <f>Budget!B81</f>
        <v>Overseas travel for dissemination</v>
      </c>
      <c r="C31" s="11">
        <f>Budget!G81</f>
        <v>0</v>
      </c>
      <c r="D31" s="12" t="e">
        <f t="shared" si="11"/>
        <v>#DIV/0!</v>
      </c>
      <c r="E31" s="12" t="e">
        <f t="shared" si="12"/>
        <v>#DIV/0!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3"/>
      <c r="C33" s="1"/>
      <c r="D33" s="15" t="s">
        <v>90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6"/>
      <c r="B34" s="17" t="str">
        <f>Budget!B92</f>
        <v>TOTAL CASH COSTS FOR PROJECT</v>
      </c>
      <c r="C34" s="18">
        <f>Budget!G92</f>
        <v>0</v>
      </c>
      <c r="D34" s="19" t="e">
        <f>C34/C41*100</f>
        <v>#DIV/0!</v>
      </c>
      <c r="E34" s="1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0" t="s">
        <v>91</v>
      </c>
      <c r="E36" s="20" t="s">
        <v>92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>
        <f>Budget!A94</f>
        <v>8</v>
      </c>
      <c r="B37" s="6" t="str">
        <f>Budget!B94</f>
        <v>IN-KIND CONTRIBUTION</v>
      </c>
      <c r="C37" s="7">
        <f>Budget!G94</f>
        <v>0</v>
      </c>
      <c r="D37" s="8" t="e">
        <f t="shared" ref="D37:D39" si="13">C37/$C$41*100</f>
        <v>#DIV/0!</v>
      </c>
      <c r="E37" s="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9">
        <f>Budget!A95</f>
        <v>8.1</v>
      </c>
      <c r="B38" s="10" t="str">
        <f>Budget!B95</f>
        <v>Use of MNU facilities</v>
      </c>
      <c r="C38" s="11">
        <f>Budget!G95</f>
        <v>0</v>
      </c>
      <c r="D38" s="12" t="e">
        <f t="shared" si="13"/>
        <v>#DIV/0!</v>
      </c>
      <c r="E38" s="12" t="e">
        <f t="shared" ref="E38:E39" si="14">C38/$C$37*100</f>
        <v>#DIV/0!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9">
        <f>Budget!A99</f>
        <v>8.1999999999999993</v>
      </c>
      <c r="B39" s="10" t="str">
        <f>Budget!B99</f>
        <v>Other in-kind contribution</v>
      </c>
      <c r="C39" s="11">
        <f>Budget!G99</f>
        <v>0</v>
      </c>
      <c r="D39" s="12" t="e">
        <f t="shared" si="13"/>
        <v>#DIV/0!</v>
      </c>
      <c r="E39" s="12" t="e">
        <f t="shared" si="14"/>
        <v>#DIV/0!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1"/>
      <c r="B41" s="22" t="str">
        <f>Budget!B105</f>
        <v>TOTAL PROJECT COSTS</v>
      </c>
      <c r="C41" s="23">
        <f>Budget!G105</f>
        <v>0</v>
      </c>
      <c r="D41" s="24"/>
      <c r="E41" s="2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E1"/>
    <mergeCell ref="A2:E2"/>
  </mergeCells>
  <printOptions horizontalCentered="1"/>
  <pageMargins left="0.7" right="0.7" top="0.75" bottom="0.75" header="0" footer="0"/>
  <pageSetup orientation="portrait"/>
  <headerFooter>
    <oddFooter>&amp;RSummary page &amp;P of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8D99-222C-465A-9B07-32537F578860}">
  <dimension ref="A1:F12"/>
  <sheetViews>
    <sheetView workbookViewId="0">
      <selection activeCell="C18" sqref="C18"/>
    </sheetView>
  </sheetViews>
  <sheetFormatPr defaultRowHeight="15" x14ac:dyDescent="0.25"/>
  <cols>
    <col min="1" max="1" width="43.5703125" customWidth="1"/>
    <col min="2" max="2" width="27.5703125" customWidth="1"/>
    <col min="3" max="3" width="51.28515625" customWidth="1"/>
    <col min="4" max="4" width="38" customWidth="1"/>
    <col min="5" max="5" width="19.28515625" customWidth="1"/>
    <col min="6" max="6" width="33.140625" customWidth="1"/>
  </cols>
  <sheetData>
    <row r="1" spans="1:6" ht="15.75" thickBot="1" x14ac:dyDescent="0.3"/>
    <row r="2" spans="1:6" x14ac:dyDescent="0.25">
      <c r="A2" s="101" t="s">
        <v>143</v>
      </c>
      <c r="B2" s="102"/>
      <c r="C2" s="102"/>
      <c r="D2" s="101" t="s">
        <v>144</v>
      </c>
      <c r="E2" s="102"/>
      <c r="F2" s="103"/>
    </row>
    <row r="3" spans="1:6" ht="15.75" x14ac:dyDescent="0.25">
      <c r="A3" s="34" t="s">
        <v>148</v>
      </c>
      <c r="B3" s="33" t="s">
        <v>111</v>
      </c>
      <c r="C3" s="35" t="s">
        <v>109</v>
      </c>
      <c r="D3" s="33" t="s">
        <v>110</v>
      </c>
      <c r="E3" s="33" t="s">
        <v>107</v>
      </c>
      <c r="F3" s="35" t="s">
        <v>97</v>
      </c>
    </row>
    <row r="4" spans="1:6" ht="15.75" x14ac:dyDescent="0.25">
      <c r="A4" s="104"/>
      <c r="B4" s="106"/>
      <c r="C4" s="108"/>
      <c r="D4" s="30" t="s">
        <v>98</v>
      </c>
      <c r="E4" s="25">
        <f>Summary!C4</f>
        <v>0</v>
      </c>
      <c r="F4" s="26"/>
    </row>
    <row r="5" spans="1:6" x14ac:dyDescent="0.25">
      <c r="A5" s="104"/>
      <c r="B5" s="106"/>
      <c r="C5" s="108"/>
      <c r="D5" s="30" t="s">
        <v>99</v>
      </c>
      <c r="E5" s="25">
        <f>Summary!C9</f>
        <v>0</v>
      </c>
      <c r="F5" s="27"/>
    </row>
    <row r="6" spans="1:6" x14ac:dyDescent="0.25">
      <c r="A6" s="104"/>
      <c r="B6" s="106"/>
      <c r="C6" s="108"/>
      <c r="D6" s="30" t="s">
        <v>100</v>
      </c>
      <c r="E6" s="25">
        <f>Summary!C14</f>
        <v>0</v>
      </c>
      <c r="F6" s="27"/>
    </row>
    <row r="7" spans="1:6" ht="15.75" x14ac:dyDescent="0.25">
      <c r="A7" s="104"/>
      <c r="B7" s="106"/>
      <c r="C7" s="108"/>
      <c r="D7" s="30" t="s">
        <v>101</v>
      </c>
      <c r="E7" s="25">
        <f>Summary!C18</f>
        <v>0</v>
      </c>
      <c r="F7" s="28"/>
    </row>
    <row r="8" spans="1:6" x14ac:dyDescent="0.25">
      <c r="A8" s="104"/>
      <c r="B8" s="106"/>
      <c r="C8" s="108"/>
      <c r="D8" s="30" t="s">
        <v>102</v>
      </c>
      <c r="E8" s="25">
        <f>Summary!C21</f>
        <v>0</v>
      </c>
      <c r="F8" s="25"/>
    </row>
    <row r="9" spans="1:6" x14ac:dyDescent="0.25">
      <c r="A9" s="104"/>
      <c r="B9" s="106"/>
      <c r="C9" s="108"/>
      <c r="D9" s="30" t="s">
        <v>103</v>
      </c>
      <c r="E9" s="25">
        <f>Summary!C25</f>
        <v>0</v>
      </c>
      <c r="F9" s="25"/>
    </row>
    <row r="10" spans="1:6" x14ac:dyDescent="0.25">
      <c r="A10" s="104"/>
      <c r="B10" s="106"/>
      <c r="C10" s="108"/>
      <c r="D10" s="30" t="s">
        <v>104</v>
      </c>
      <c r="E10" s="25">
        <f>Summary!C29</f>
        <v>0</v>
      </c>
      <c r="F10" s="25"/>
    </row>
    <row r="11" spans="1:6" ht="15.75" thickBot="1" x14ac:dyDescent="0.3">
      <c r="A11" s="104"/>
      <c r="B11" s="106"/>
      <c r="C11" s="108"/>
      <c r="D11" s="30" t="s">
        <v>105</v>
      </c>
      <c r="E11" s="29">
        <f>Summary!C37</f>
        <v>0</v>
      </c>
      <c r="F11" s="29"/>
    </row>
    <row r="12" spans="1:6" ht="16.5" thickBot="1" x14ac:dyDescent="0.3">
      <c r="A12" s="105"/>
      <c r="B12" s="107"/>
      <c r="C12" s="109"/>
      <c r="D12" s="31" t="s">
        <v>106</v>
      </c>
      <c r="E12" s="32">
        <f>SUM(E4:E11)</f>
        <v>0</v>
      </c>
      <c r="F12" s="36">
        <f>SUM(F4:F11)</f>
        <v>0</v>
      </c>
    </row>
  </sheetData>
  <mergeCells count="5">
    <mergeCell ref="A2:C2"/>
    <mergeCell ref="D2:F2"/>
    <mergeCell ref="A4:A12"/>
    <mergeCell ref="B4:B12"/>
    <mergeCell ref="C4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7D7F-6994-4D36-95D9-6B5EE67D2AAD}">
  <dimension ref="A1:B15"/>
  <sheetViews>
    <sheetView workbookViewId="0">
      <selection activeCell="E14" sqref="E14"/>
    </sheetView>
  </sheetViews>
  <sheetFormatPr defaultRowHeight="15" x14ac:dyDescent="0.25"/>
  <cols>
    <col min="1" max="1" width="50" customWidth="1"/>
    <col min="2" max="2" width="40" customWidth="1"/>
  </cols>
  <sheetData>
    <row r="1" spans="1:2" ht="24" thickBot="1" x14ac:dyDescent="0.4">
      <c r="A1" s="37" t="s">
        <v>125</v>
      </c>
      <c r="B1" s="38" t="s">
        <v>142</v>
      </c>
    </row>
    <row r="2" spans="1:2" ht="23.25" x14ac:dyDescent="0.35">
      <c r="A2" s="39" t="s">
        <v>126</v>
      </c>
      <c r="B2" s="40">
        <v>30000</v>
      </c>
    </row>
    <row r="3" spans="1:2" ht="23.25" x14ac:dyDescent="0.35">
      <c r="A3" s="41" t="s">
        <v>112</v>
      </c>
      <c r="B3" s="40"/>
    </row>
    <row r="4" spans="1:2" ht="23.25" x14ac:dyDescent="0.35">
      <c r="A4" s="39" t="s">
        <v>113</v>
      </c>
      <c r="B4" s="40">
        <v>50</v>
      </c>
    </row>
    <row r="5" spans="1:2" ht="23.25" x14ac:dyDescent="0.35">
      <c r="A5" s="39" t="s">
        <v>114</v>
      </c>
      <c r="B5" s="40">
        <v>80</v>
      </c>
    </row>
    <row r="6" spans="1:2" ht="24" thickBot="1" x14ac:dyDescent="0.4">
      <c r="A6" s="39" t="s">
        <v>115</v>
      </c>
      <c r="B6" s="40">
        <v>60</v>
      </c>
    </row>
    <row r="7" spans="1:2" ht="24" thickBot="1" x14ac:dyDescent="0.4">
      <c r="A7" s="37" t="s">
        <v>116</v>
      </c>
      <c r="B7" s="42"/>
    </row>
    <row r="8" spans="1:2" ht="23.25" x14ac:dyDescent="0.35">
      <c r="A8" s="39" t="s">
        <v>117</v>
      </c>
      <c r="B8" s="40">
        <v>3500</v>
      </c>
    </row>
    <row r="9" spans="1:2" ht="23.25" x14ac:dyDescent="0.35">
      <c r="A9" s="39" t="s">
        <v>118</v>
      </c>
      <c r="B9" s="40">
        <v>500</v>
      </c>
    </row>
    <row r="10" spans="1:2" ht="23.25" x14ac:dyDescent="0.35">
      <c r="A10" s="39" t="s">
        <v>119</v>
      </c>
      <c r="B10" s="40">
        <v>350</v>
      </c>
    </row>
    <row r="11" spans="1:2" ht="23.25" x14ac:dyDescent="0.35">
      <c r="A11" s="39" t="s">
        <v>120</v>
      </c>
      <c r="B11" s="40">
        <v>85</v>
      </c>
    </row>
    <row r="12" spans="1:2" ht="23.25" x14ac:dyDescent="0.35">
      <c r="A12" s="39" t="s">
        <v>121</v>
      </c>
      <c r="B12" s="40">
        <v>95</v>
      </c>
    </row>
    <row r="13" spans="1:2" ht="24" thickBot="1" x14ac:dyDescent="0.4">
      <c r="A13" s="39" t="s">
        <v>122</v>
      </c>
      <c r="B13" s="40">
        <v>85</v>
      </c>
    </row>
    <row r="14" spans="1:2" ht="24" thickBot="1" x14ac:dyDescent="0.4">
      <c r="A14" s="43" t="s">
        <v>123</v>
      </c>
      <c r="B14" s="42"/>
    </row>
    <row r="15" spans="1:2" ht="24" thickBot="1" x14ac:dyDescent="0.4">
      <c r="A15" s="44" t="s">
        <v>124</v>
      </c>
      <c r="B15" s="45">
        <v>4000</v>
      </c>
    </row>
  </sheetData>
  <sheetProtection algorithmName="SHA-512" hashValue="ck4nfy0h0mkEIqqWoKuWN1TPdbYFPqghdiW1AI2l7pbZe/OJDYZ74o4wd/MH/bHSUZIxpFLdoPktTMekhlH3CA==" saltValue="S7/k+wr/1dLjt5GFcIAz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Summary</vt:lpstr>
      <vt:lpstr>Applicant Information </vt:lpstr>
      <vt:lpstr>Budget 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Mariyam Ifshan Ahmed</dc:creator>
  <cp:lastModifiedBy>Nadhiya Abdulla</cp:lastModifiedBy>
  <dcterms:created xsi:type="dcterms:W3CDTF">2024-05-21T14:27:27Z</dcterms:created>
  <dcterms:modified xsi:type="dcterms:W3CDTF">2025-05-26T11:03:02Z</dcterms:modified>
</cp:coreProperties>
</file>